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date1904="1" defaultThemeVersion="124226"/>
  <mc:AlternateContent xmlns:mc="http://schemas.openxmlformats.org/markup-compatibility/2006">
    <mc:Choice Requires="x15">
      <x15ac:absPath xmlns:x15ac="http://schemas.microsoft.com/office/spreadsheetml/2010/11/ac" url="https://d.docs.live.net/1b154b649e9737a6/Documents/"/>
    </mc:Choice>
  </mc:AlternateContent>
  <bookViews>
    <workbookView xWindow="0" yWindow="0" windowWidth="20490" windowHeight="6930" activeTab="2"/>
  </bookViews>
  <sheets>
    <sheet name="Instructions" sheetId="5" r:id="rId1"/>
    <sheet name="Static Info" sheetId="1" r:id="rId2"/>
    <sheet name="Measurements" sheetId="2" r:id="rId3"/>
    <sheet name="DB input" sheetId="4" state="hidden" r:id="rId4"/>
  </sheets>
  <calcPr calcId="171027"/>
</workbook>
</file>

<file path=xl/calcChain.xml><?xml version="1.0" encoding="utf-8"?>
<calcChain xmlns="http://schemas.openxmlformats.org/spreadsheetml/2006/main">
  <c r="F58" i="2" l="1"/>
  <c r="C2" i="2"/>
  <c r="D3" i="2"/>
  <c r="D32" i="2" s="1"/>
  <c r="B2" i="4"/>
  <c r="C2" i="4"/>
  <c r="D2" i="4"/>
  <c r="E2" i="4"/>
  <c r="F2" i="4"/>
  <c r="G2" i="4"/>
  <c r="H2" i="4"/>
  <c r="I2" i="4"/>
  <c r="J2" i="4"/>
  <c r="K2" i="4"/>
  <c r="L2" i="4"/>
  <c r="M2" i="4"/>
  <c r="N2" i="4"/>
  <c r="O2" i="4"/>
  <c r="P2" i="4"/>
  <c r="Q2" i="4"/>
  <c r="R2" i="4"/>
  <c r="S2" i="4"/>
  <c r="T2" i="4"/>
  <c r="U2" i="4"/>
  <c r="V2" i="4"/>
  <c r="W2" i="4"/>
  <c r="X2" i="4"/>
  <c r="Y2" i="4"/>
  <c r="Z2" i="4"/>
  <c r="AA2" i="4"/>
  <c r="AB2" i="4"/>
  <c r="AC2" i="4"/>
  <c r="AD2" i="4"/>
  <c r="AE2" i="4"/>
  <c r="AG2" i="4"/>
  <c r="AH2" i="4"/>
  <c r="AI2" i="4"/>
  <c r="AJ2" i="4"/>
  <c r="AK2" i="4"/>
  <c r="AL2" i="4"/>
  <c r="AM2" i="4"/>
  <c r="AN2" i="4"/>
  <c r="AO2" i="4"/>
  <c r="AP2" i="4"/>
  <c r="AQ2" i="4"/>
  <c r="AR2" i="4"/>
  <c r="AS2" i="4"/>
  <c r="AT2" i="4"/>
  <c r="AU2" i="4"/>
  <c r="D11" i="2" l="1"/>
</calcChain>
</file>

<file path=xl/sharedStrings.xml><?xml version="1.0" encoding="utf-8"?>
<sst xmlns="http://schemas.openxmlformats.org/spreadsheetml/2006/main" count="305" uniqueCount="192">
  <si>
    <t>2a</t>
  </si>
  <si>
    <r>
      <t>Email the Excel Workbook as an attachment to the IJCA &lt;</t>
    </r>
    <r>
      <rPr>
        <u/>
        <sz val="11"/>
        <rFont val="Geneva"/>
      </rPr>
      <t>director@j24class.org</t>
    </r>
    <r>
      <rPr>
        <sz val="11"/>
        <rFont val="Geneva"/>
      </rPr>
      <t xml:space="preserve">&gt;.  The Measurement Certificate will be issued in accordance with Rule 2.5.3.  Also, send a copy to your National Measurer if that is your normal submission process.
</t>
    </r>
  </si>
  <si>
    <t>INSTRUCTIONS</t>
  </si>
  <si>
    <t>Note: For Change of Ownership - See change of Ownership Declaration Form on the Class Website</t>
  </si>
  <si>
    <t>UNITS</t>
  </si>
  <si>
    <t>mm</t>
  </si>
  <si>
    <t>Telephone - Home</t>
  </si>
  <si>
    <t>Telephone - Business</t>
  </si>
  <si>
    <t>E-Mail</t>
  </si>
  <si>
    <t>Complete Hull Number</t>
  </si>
  <si>
    <t>Sail Number</t>
  </si>
  <si>
    <t>MEASURER INFORMATION</t>
  </si>
  <si>
    <t>Measurer E-Mail</t>
  </si>
  <si>
    <t>Date Measured</t>
  </si>
  <si>
    <t>ITEM</t>
  </si>
  <si>
    <t>RULE</t>
  </si>
  <si>
    <t>MINIMUM</t>
  </si>
  <si>
    <t>MAXIMUM</t>
  </si>
  <si>
    <t>ACTUAL</t>
  </si>
  <si>
    <t xml:space="preserve">Keep a copy for your working files and as back-up until the Measurement Certificate is delivered.
</t>
  </si>
  <si>
    <t>Y / N</t>
  </si>
  <si>
    <t>3a</t>
  </si>
  <si>
    <t>3b</t>
  </si>
  <si>
    <t>6a</t>
  </si>
  <si>
    <t>6b</t>
  </si>
  <si>
    <t>8a</t>
  </si>
  <si>
    <t>8b</t>
  </si>
  <si>
    <t>8c</t>
  </si>
  <si>
    <t>Other Measurer 2</t>
  </si>
  <si>
    <t xml:space="preserve">Other Measurer 1 </t>
  </si>
  <si>
    <t>PART D ctd.</t>
  </si>
  <si>
    <t xml:space="preserve">ACT YACHT WT DRY </t>
  </si>
  <si>
    <t xml:space="preserve">ADDTL CORRECTORS </t>
  </si>
  <si>
    <t xml:space="preserve">BOOM BAND </t>
  </si>
  <si>
    <t xml:space="preserve">BOOM TIP WT </t>
  </si>
  <si>
    <t xml:space="preserve">DATE MEAS </t>
  </si>
  <si>
    <t xml:space="preserve">DRY WT NO CORR </t>
  </si>
  <si>
    <t xml:space="preserve">FSTAY ATT HT </t>
  </si>
  <si>
    <t xml:space="preserve">FSTAY LTH </t>
  </si>
  <si>
    <t xml:space="preserve">HULL NO. </t>
  </si>
  <si>
    <t xml:space="preserve">KEEL BUMP </t>
  </si>
  <si>
    <t xml:space="preserve">KEEL EDGE PM 5 MM </t>
  </si>
  <si>
    <t xml:space="preserve">KEEL PLAN OK </t>
  </si>
  <si>
    <t xml:space="preserve">KEEL STN I TO VI  </t>
  </si>
  <si>
    <t xml:space="preserve">KEEL TRAIL EDGE </t>
  </si>
  <si>
    <t xml:space="preserve">KEEL WTH AT HULL  </t>
  </si>
  <si>
    <t xml:space="preserve">KEEL WTH STN 1 </t>
  </si>
  <si>
    <t xml:space="preserve">LIFELINE 500 </t>
  </si>
  <si>
    <t xml:space="preserve">LIFELINE SAG </t>
  </si>
  <si>
    <t xml:space="preserve">MAST BAND 7725 </t>
  </si>
  <si>
    <t xml:space="preserve">MAST BAND DIST </t>
  </si>
  <si>
    <t xml:space="preserve">MAST CHK BOLT </t>
  </si>
  <si>
    <t xml:space="preserve">MEAS FIRST NAME </t>
  </si>
  <si>
    <t xml:space="preserve">MEAS HOME TEL </t>
  </si>
  <si>
    <t xml:space="preserve">MEAS LAST NAME </t>
  </si>
  <si>
    <t xml:space="preserve">MEAS LOCN </t>
  </si>
  <si>
    <t xml:space="preserve">MEAS WORK TEL </t>
  </si>
  <si>
    <t xml:space="preserve">NEW J DIMEN </t>
  </si>
  <si>
    <t xml:space="preserve">POLE LENGTH </t>
  </si>
  <si>
    <t xml:space="preserve">POLE WEIGHT </t>
  </si>
  <si>
    <t xml:space="preserve">RUD CORD LTH  </t>
  </si>
  <si>
    <t xml:space="preserve">RUD DEPTH  </t>
  </si>
  <si>
    <t xml:space="preserve">RUD FLT 670  </t>
  </si>
  <si>
    <t xml:space="preserve">RUD PAR TRANS  </t>
  </si>
  <si>
    <t xml:space="preserve">RUD PLAN D  </t>
  </si>
  <si>
    <t xml:space="preserve">RUD TR EDGE  </t>
  </si>
  <si>
    <t xml:space="preserve">RUD WT  </t>
  </si>
  <si>
    <t xml:space="preserve">RUNNING RIG </t>
  </si>
  <si>
    <t xml:space="preserve">SINK STOVE OK </t>
  </si>
  <si>
    <t xml:space="preserve">SPREAD LTH  </t>
  </si>
  <si>
    <t xml:space="preserve">SPREAD SWEEP  </t>
  </si>
  <si>
    <t xml:space="preserve">STANCHIONS INBD SH  </t>
  </si>
  <si>
    <t xml:space="preserve">TR RADIUS  </t>
  </si>
  <si>
    <t xml:space="preserve">TR TO KEEL 603  </t>
  </si>
  <si>
    <t xml:space="preserve">TR TO KEEL HULL  </t>
  </si>
  <si>
    <t xml:space="preserve">TRANS NO </t>
  </si>
  <si>
    <t xml:space="preserve">UP SPIN RING </t>
  </si>
  <si>
    <t xml:space="preserve">VANG </t>
  </si>
  <si>
    <t>Make sure to record the owner's membership number for the current year to speed processing.</t>
  </si>
  <si>
    <t>Member No.</t>
  </si>
  <si>
    <t>Measurement Location</t>
  </si>
  <si>
    <t>BOAT DATA</t>
  </si>
  <si>
    <t>Country</t>
  </si>
  <si>
    <t>MEASUREMENT - WEIGHT</t>
  </si>
  <si>
    <t>MEASUREMENT - HULL KEEL &amp; RUDDER</t>
  </si>
  <si>
    <t>MEASUREMENT - RIG</t>
  </si>
  <si>
    <t>Total weight of additional correctors</t>
  </si>
  <si>
    <t>MEASURER'S COMMENTS:</t>
  </si>
  <si>
    <t>Address - Street</t>
  </si>
  <si>
    <t>Address - City</t>
  </si>
  <si>
    <t>Address - Prov.</t>
  </si>
  <si>
    <t>OWNERSHIP DATA</t>
  </si>
  <si>
    <t>Co-Owner</t>
  </si>
  <si>
    <t>Measurer's First Name</t>
  </si>
  <si>
    <t>Measurer's Last Name</t>
  </si>
  <si>
    <t>Measurer's Home Telephone</t>
  </si>
  <si>
    <t>Measurer's Business Telephone</t>
  </si>
  <si>
    <t>Postal/Zip Code</t>
  </si>
  <si>
    <t>kg</t>
  </si>
  <si>
    <t xml:space="preserve">Use this form to submit data on a measured boat. It is far easier and faster to produce the Measurement Certificate by automatically loading the data from this form than by manually transcribing from handwritten forms. This also reduces transcription errors.
</t>
  </si>
  <si>
    <t xml:space="preserve"> </t>
  </si>
  <si>
    <t xml:space="preserve">Enter the measurement data on the "Measurements" sheet - it looks very much like a Measurement Certificate. The cells have formatting that will cause them to hava an amber background if an incorrect entry is made - one that is outside minimum or maximum for the measurement, or something other than  Y for the Y / N options. To restore the blank background enter a blank (space) in the cells requiring a number or Y / N in those where that is the original content.
</t>
  </si>
  <si>
    <t xml:space="preserve">Put the OWNER and MEASURER information in the "Static Info" sheet - that will be used as a source of that data in the Measurement Data Base and to verify the Member Data Base records. Ensure that the owner(s) are current members of their NJCA before submitting  the measurement certificate application and that the membership numbers are recorded on the Static Info sheet.
</t>
  </si>
  <si>
    <t>PART D</t>
  </si>
  <si>
    <t>PART B</t>
  </si>
  <si>
    <t>BUILDER'S MEASUREMENTS</t>
  </si>
  <si>
    <t>kg.</t>
  </si>
  <si>
    <t>2b</t>
  </si>
  <si>
    <t>Builder's Weight</t>
  </si>
  <si>
    <t>Owner's First Name</t>
  </si>
  <si>
    <t>Owner's Last Name</t>
  </si>
  <si>
    <t>Name of Boat</t>
  </si>
  <si>
    <t>Required Please</t>
  </si>
  <si>
    <t>Boat Name</t>
  </si>
  <si>
    <t>EXCEL BASED J/24 MEASUREMENT DATA INPUT FORM</t>
  </si>
  <si>
    <r>
      <t xml:space="preserve">Complete this section first </t>
    </r>
    <r>
      <rPr>
        <b/>
        <u/>
        <sz val="11"/>
        <color indexed="10"/>
        <rFont val="Calibri"/>
        <family val="2"/>
      </rPr>
      <t>↓</t>
    </r>
  </si>
  <si>
    <t>Sink/drain/water tank or stove/fuel fitted - note which in the notes below</t>
  </si>
  <si>
    <t>1a</t>
  </si>
  <si>
    <t>1b</t>
  </si>
  <si>
    <t>1c</t>
  </si>
  <si>
    <r>
      <t xml:space="preserve">Complete Hull Number </t>
    </r>
    <r>
      <rPr>
        <b/>
        <sz val="10"/>
        <rFont val="Geneva"/>
      </rPr>
      <t>(Example JBI 4 3972 9 86)</t>
    </r>
  </si>
  <si>
    <t>Illegal metals scan has been completed with clear results</t>
  </si>
  <si>
    <t>A minimum of one fixed mount for the Compass</t>
  </si>
  <si>
    <t>un.</t>
  </si>
  <si>
    <t>C.9.8</t>
  </si>
  <si>
    <t>A.8.1</t>
  </si>
  <si>
    <r>
      <rPr>
        <b/>
        <sz val="10"/>
        <rFont val="Geneva"/>
      </rPr>
      <t>Corrector weight</t>
    </r>
    <r>
      <rPr>
        <sz val="10"/>
        <rFont val="Geneva"/>
      </rPr>
      <t xml:space="preserve"> required to meet Builder's Weight</t>
    </r>
  </si>
  <si>
    <r>
      <t xml:space="preserve">Width of </t>
    </r>
    <r>
      <rPr>
        <b/>
        <sz val="10"/>
        <rFont val="Geneva"/>
      </rPr>
      <t>keel</t>
    </r>
    <r>
      <rPr>
        <sz val="10"/>
        <rFont val="Geneva"/>
      </rPr>
      <t xml:space="preserve"> trailing edge at Section I is 12.8mm or greater</t>
    </r>
  </si>
  <si>
    <r>
      <t xml:space="preserve">Lead </t>
    </r>
    <r>
      <rPr>
        <b/>
        <sz val="10"/>
        <rFont val="Geneva"/>
      </rPr>
      <t>keel</t>
    </r>
    <r>
      <rPr>
        <sz val="10"/>
        <rFont val="Geneva"/>
      </rPr>
      <t xml:space="preserve"> weight before assembl;y</t>
    </r>
  </si>
  <si>
    <r>
      <t xml:space="preserve">Radius of corner of </t>
    </r>
    <r>
      <rPr>
        <b/>
        <sz val="10"/>
        <rFont val="Geneva"/>
      </rPr>
      <t xml:space="preserve">keel </t>
    </r>
    <r>
      <rPr>
        <sz val="10"/>
        <rFont val="Geneva"/>
      </rPr>
      <t>transom joint is 2mm or greater</t>
    </r>
  </si>
  <si>
    <r>
      <t xml:space="preserve">Leading and trailing edges of </t>
    </r>
    <r>
      <rPr>
        <b/>
        <sz val="10"/>
        <rFont val="Geneva"/>
      </rPr>
      <t>keel</t>
    </r>
    <r>
      <rPr>
        <sz val="10"/>
        <rFont val="Geneva"/>
      </rPr>
      <t xml:space="preserve"> between Sections I and VI within +/- 5mm (minimum to maximum) of a straight line</t>
    </r>
  </si>
  <si>
    <r>
      <t xml:space="preserve">Trailing edge of the </t>
    </r>
    <r>
      <rPr>
        <b/>
        <sz val="10"/>
        <rFont val="Geneva"/>
      </rPr>
      <t>keel</t>
    </r>
    <r>
      <rPr>
        <sz val="10"/>
        <rFont val="Geneva"/>
      </rPr>
      <t xml:space="preserve"> does not exceed 965 mm below </t>
    </r>
    <r>
      <rPr>
        <b/>
        <sz val="10"/>
        <rFont val="Geneva"/>
      </rPr>
      <t>hull</t>
    </r>
  </si>
  <si>
    <r>
      <t>Does</t>
    </r>
    <r>
      <rPr>
        <b/>
        <sz val="10"/>
        <rFont val="Geneva"/>
      </rPr>
      <t xml:space="preserve"> keel</t>
    </r>
    <r>
      <rPr>
        <sz val="10"/>
        <rFont val="Geneva"/>
      </rPr>
      <t xml:space="preserve"> comply with minimum faired dimensions of Plan C at Sections I - VI</t>
    </r>
  </si>
  <si>
    <r>
      <t xml:space="preserve">Do you believe the </t>
    </r>
    <r>
      <rPr>
        <b/>
        <sz val="10"/>
        <rFont val="Geneva"/>
      </rPr>
      <t>keel</t>
    </r>
    <r>
      <rPr>
        <sz val="10"/>
        <rFont val="Geneva"/>
      </rPr>
      <t xml:space="preserve"> complies with minimum faired dimensions of Plan C elsewhere</t>
    </r>
  </si>
  <si>
    <r>
      <t xml:space="preserve">Width of </t>
    </r>
    <r>
      <rPr>
        <b/>
        <sz val="10"/>
        <rFont val="Geneva"/>
      </rPr>
      <t>keel</t>
    </r>
    <r>
      <rPr>
        <sz val="10"/>
        <rFont val="Geneva"/>
      </rPr>
      <t xml:space="preserve"> trailing edge is 22mm or greater where it meets the </t>
    </r>
    <r>
      <rPr>
        <b/>
        <sz val="10"/>
        <rFont val="Geneva"/>
      </rPr>
      <t>hull</t>
    </r>
    <r>
      <rPr>
        <sz val="10"/>
        <rFont val="Geneva"/>
      </rPr>
      <t xml:space="preserve"> </t>
    </r>
  </si>
  <si>
    <r>
      <t xml:space="preserve">Width of </t>
    </r>
    <r>
      <rPr>
        <b/>
        <sz val="10"/>
        <rFont val="Geneva"/>
      </rPr>
      <t>keel</t>
    </r>
    <r>
      <rPr>
        <sz val="10"/>
        <rFont val="Geneva"/>
      </rPr>
      <t xml:space="preserve"> at 19mm below the </t>
    </r>
    <r>
      <rPr>
        <b/>
        <sz val="10"/>
        <rFont val="Geneva"/>
      </rPr>
      <t>hull</t>
    </r>
    <r>
      <rPr>
        <sz val="10"/>
        <rFont val="Geneva"/>
      </rPr>
      <t xml:space="preserve">, 760mm (on the contour) forward of a point on the trailing edge 30mm below the </t>
    </r>
    <r>
      <rPr>
        <b/>
        <sz val="10"/>
        <rFont val="Geneva"/>
      </rPr>
      <t>hull</t>
    </r>
    <r>
      <rPr>
        <sz val="10"/>
        <rFont val="Geneva"/>
      </rPr>
      <t xml:space="preserve"> is 185mm or greater</t>
    </r>
  </si>
  <si>
    <r>
      <t xml:space="preserve">Width of </t>
    </r>
    <r>
      <rPr>
        <b/>
        <sz val="10"/>
        <rFont val="Geneva"/>
      </rPr>
      <t>rudder</t>
    </r>
    <r>
      <rPr>
        <sz val="10"/>
        <rFont val="Geneva"/>
      </rPr>
      <t xml:space="preserve"> at trailing edge is greater than 4mm</t>
    </r>
  </si>
  <si>
    <r>
      <t xml:space="preserve">Cord length of </t>
    </r>
    <r>
      <rPr>
        <b/>
        <sz val="10"/>
        <rFont val="Geneva"/>
      </rPr>
      <t>rudder</t>
    </r>
    <r>
      <rPr>
        <sz val="10"/>
        <rFont val="Geneva"/>
      </rPr>
      <t xml:space="preserve"> is within limits</t>
    </r>
  </si>
  <si>
    <r>
      <rPr>
        <b/>
        <sz val="10"/>
        <rFont val="Geneva"/>
      </rPr>
      <t>Rudder</t>
    </r>
    <r>
      <rPr>
        <sz val="10"/>
        <rFont val="Geneva"/>
      </rPr>
      <t xml:space="preserve"> complies with minimum faired dimensions of Plan D</t>
    </r>
  </si>
  <si>
    <r>
      <t xml:space="preserve">Is the leading edge of the </t>
    </r>
    <r>
      <rPr>
        <b/>
        <sz val="10"/>
        <rFont val="Geneva"/>
      </rPr>
      <t>rudder</t>
    </r>
    <r>
      <rPr>
        <sz val="10"/>
        <rFont val="Geneva"/>
      </rPr>
      <t xml:space="preserve"> parallel to extension of line from the transom within +/- 10mm?</t>
    </r>
  </si>
  <si>
    <r>
      <t xml:space="preserve">Standard installed fixed </t>
    </r>
    <r>
      <rPr>
        <b/>
        <sz val="10"/>
        <rFont val="Geneva"/>
      </rPr>
      <t>spreader length</t>
    </r>
    <r>
      <rPr>
        <sz val="10"/>
        <rFont val="Geneva"/>
      </rPr>
      <t xml:space="preserve"> is within limits</t>
    </r>
  </si>
  <si>
    <t>*</t>
  </si>
  <si>
    <t>C.7.2</t>
  </si>
  <si>
    <t>J/24 Measurement Input Form April 26, 2016</t>
  </si>
  <si>
    <t>E.3.4.(a)</t>
  </si>
  <si>
    <t xml:space="preserve">D.7.1.(a) </t>
  </si>
  <si>
    <t xml:space="preserve">D.7.1.(c) </t>
  </si>
  <si>
    <t>D.8.1.(a)</t>
  </si>
  <si>
    <r>
      <rPr>
        <b/>
        <sz val="10"/>
        <rFont val="Geneva"/>
      </rPr>
      <t>Hull datum point</t>
    </r>
    <r>
      <rPr>
        <sz val="10"/>
        <rFont val="Geneva"/>
      </rPr>
      <t xml:space="preserve"> to trailing edge of </t>
    </r>
    <r>
      <rPr>
        <b/>
        <sz val="10"/>
        <rFont val="Geneva"/>
      </rPr>
      <t>keel</t>
    </r>
    <r>
      <rPr>
        <sz val="10"/>
        <rFont val="Geneva"/>
      </rPr>
      <t xml:space="preserve"> at hull</t>
    </r>
  </si>
  <si>
    <t>E.3.3.(b)</t>
  </si>
  <si>
    <r>
      <rPr>
        <b/>
        <sz val="10"/>
        <rFont val="Geneva"/>
      </rPr>
      <t>Hull datum point</t>
    </r>
    <r>
      <rPr>
        <sz val="10"/>
        <rFont val="Geneva"/>
      </rPr>
      <t xml:space="preserve"> to 603mm down (Section IV)</t>
    </r>
  </si>
  <si>
    <t>E.3.3.(d)</t>
  </si>
  <si>
    <t>E.3.3.(a)</t>
  </si>
  <si>
    <t>D.8.1.(c)</t>
  </si>
  <si>
    <t>E.3.3.(e)</t>
  </si>
  <si>
    <r>
      <t xml:space="preserve">Width of </t>
    </r>
    <r>
      <rPr>
        <b/>
        <sz val="10"/>
        <rFont val="Geneva"/>
      </rPr>
      <t>keel</t>
    </r>
    <r>
      <rPr>
        <sz val="10"/>
        <rFont val="Geneva"/>
      </rPr>
      <t xml:space="preserve"> trailing edge below Section I is 3.6mm or greater </t>
    </r>
  </si>
  <si>
    <t>D.8.1.(b)</t>
  </si>
  <si>
    <t>D.2.2.(d)</t>
  </si>
  <si>
    <t>E.4.4.(a)</t>
  </si>
  <si>
    <r>
      <t xml:space="preserve">Weight of </t>
    </r>
    <r>
      <rPr>
        <b/>
        <sz val="10"/>
        <rFont val="Geneva"/>
      </rPr>
      <t>rudder</t>
    </r>
    <r>
      <rPr>
        <sz val="10"/>
        <rFont val="Geneva"/>
      </rPr>
      <t xml:space="preserve"> with attached pintles or gudgeons</t>
    </r>
  </si>
  <si>
    <t>E.4.2.(a)</t>
  </si>
  <si>
    <r>
      <t xml:space="preserve">The depth of the </t>
    </r>
    <r>
      <rPr>
        <b/>
        <sz val="10"/>
        <rFont val="Geneva"/>
      </rPr>
      <t>rudder</t>
    </r>
    <r>
      <rPr>
        <sz val="10"/>
        <rFont val="Geneva"/>
      </rPr>
      <t xml:space="preserve"> measured between the rudder tip and the </t>
    </r>
    <r>
      <rPr>
        <b/>
        <sz val="10"/>
        <rFont val="Geneva"/>
      </rPr>
      <t>hull datum point</t>
    </r>
    <r>
      <rPr>
        <sz val="10"/>
        <rFont val="Geneva"/>
      </rPr>
      <t xml:space="preserve"> is within limits</t>
    </r>
  </si>
  <si>
    <t>F.3.2.(a)</t>
  </si>
  <si>
    <r>
      <rPr>
        <b/>
        <sz val="10"/>
        <rFont val="Geneva"/>
      </rPr>
      <t>Mast datum point</t>
    </r>
    <r>
      <rPr>
        <sz val="10"/>
        <rFont val="Geneva"/>
      </rPr>
      <t xml:space="preserve"> is 7725mm below centre of the </t>
    </r>
    <r>
      <rPr>
        <b/>
        <sz val="10"/>
        <rFont val="Geneva"/>
      </rPr>
      <t>forestay</t>
    </r>
    <r>
      <rPr>
        <sz val="10"/>
        <rFont val="Geneva"/>
      </rPr>
      <t xml:space="preserve"> fixing point on the jib crane of the </t>
    </r>
    <r>
      <rPr>
        <b/>
        <sz val="10"/>
        <rFont val="Geneva"/>
      </rPr>
      <t>mast</t>
    </r>
  </si>
  <si>
    <t>C.9.4.(a)</t>
  </si>
  <si>
    <r>
      <t>Distance between</t>
    </r>
    <r>
      <rPr>
        <b/>
        <sz val="10"/>
        <rFont val="Geneva"/>
      </rPr>
      <t xml:space="preserve"> lower point</t>
    </r>
    <r>
      <rPr>
        <sz val="10"/>
        <rFont val="Geneva"/>
      </rPr>
      <t xml:space="preserve"> and </t>
    </r>
    <r>
      <rPr>
        <b/>
        <sz val="10"/>
        <rFont val="Geneva"/>
      </rPr>
      <t>upper point</t>
    </r>
    <r>
      <rPr>
        <sz val="10"/>
        <rFont val="Geneva"/>
      </rPr>
      <t xml:space="preserve"> is 8538mm or less (P)</t>
    </r>
  </si>
  <si>
    <t>F.3.5.(a)</t>
  </si>
  <si>
    <r>
      <t xml:space="preserve">Spinnaker pole fitting height </t>
    </r>
    <r>
      <rPr>
        <sz val="10"/>
        <rFont val="Geneva"/>
      </rPr>
      <t xml:space="preserve">(Location of highest spinnaker pole attachment above </t>
    </r>
    <r>
      <rPr>
        <b/>
        <sz val="10"/>
        <rFont val="Geneva"/>
      </rPr>
      <t>mast datum point</t>
    </r>
    <r>
      <rPr>
        <sz val="10"/>
        <rFont val="Geneva"/>
      </rPr>
      <t>) is within limits</t>
    </r>
  </si>
  <si>
    <t>F.5.5.(a)</t>
  </si>
  <si>
    <r>
      <t xml:space="preserve">Spinnaker pole length </t>
    </r>
    <r>
      <rPr>
        <sz val="10"/>
        <rFont val="Geneva"/>
      </rPr>
      <t>is within limits</t>
    </r>
  </si>
  <si>
    <r>
      <t xml:space="preserve">Height of </t>
    </r>
    <r>
      <rPr>
        <b/>
        <sz val="10"/>
        <rFont val="Geneva"/>
      </rPr>
      <t xml:space="preserve">mast datum </t>
    </r>
    <r>
      <rPr>
        <sz val="10"/>
        <rFont val="Geneva"/>
      </rPr>
      <t>p</t>
    </r>
    <r>
      <rPr>
        <b/>
        <sz val="10"/>
        <rFont val="Geneva"/>
      </rPr>
      <t>oint</t>
    </r>
    <r>
      <rPr>
        <sz val="10"/>
        <rFont val="Geneva"/>
      </rPr>
      <t xml:space="preserve"> above </t>
    </r>
    <r>
      <rPr>
        <b/>
        <sz val="10"/>
        <rFont val="Geneva"/>
      </rPr>
      <t>sheerline</t>
    </r>
    <r>
      <rPr>
        <sz val="10"/>
        <rFont val="Geneva"/>
      </rPr>
      <t xml:space="preserve"> abreast forward surface of </t>
    </r>
    <r>
      <rPr>
        <b/>
        <sz val="10"/>
        <rFont val="Geneva"/>
      </rPr>
      <t>mast</t>
    </r>
    <r>
      <rPr>
        <sz val="10"/>
        <rFont val="Geneva"/>
      </rPr>
      <t xml:space="preserve"> is 400 mm or greater </t>
    </r>
  </si>
  <si>
    <r>
      <rPr>
        <b/>
        <sz val="10"/>
        <rFont val="Geneva"/>
      </rPr>
      <t>Lower point height</t>
    </r>
    <r>
      <rPr>
        <sz val="10"/>
        <rFont val="Geneva"/>
      </rPr>
      <t xml:space="preserve"> (</t>
    </r>
    <r>
      <rPr>
        <b/>
        <sz val="10"/>
        <rFont val="Geneva"/>
      </rPr>
      <t>lower limit mark</t>
    </r>
    <r>
      <rPr>
        <sz val="10"/>
        <rFont val="Geneva"/>
      </rPr>
      <t xml:space="preserve"> above the </t>
    </r>
    <r>
      <rPr>
        <b/>
        <sz val="10"/>
        <rFont val="Geneva"/>
      </rPr>
      <t>mast datum point</t>
    </r>
    <r>
      <rPr>
        <sz val="10"/>
        <rFont val="Geneva"/>
      </rPr>
      <t>)</t>
    </r>
  </si>
  <si>
    <r>
      <t xml:space="preserve">Distance from </t>
    </r>
    <r>
      <rPr>
        <b/>
        <sz val="10"/>
        <rFont val="Geneva"/>
      </rPr>
      <t>Mast Datum Point</t>
    </r>
    <r>
      <rPr>
        <sz val="10"/>
        <rFont val="Geneva"/>
      </rPr>
      <t xml:space="preserve"> to the stem at </t>
    </r>
    <r>
      <rPr>
        <b/>
        <sz val="10"/>
        <rFont val="Geneva"/>
      </rPr>
      <t>sheerline</t>
    </r>
    <r>
      <rPr>
        <sz val="10"/>
        <rFont val="Geneva"/>
      </rPr>
      <t xml:space="preserve"> (J)</t>
    </r>
  </si>
  <si>
    <t>C.9.4.(b)(1)</t>
  </si>
  <si>
    <r>
      <rPr>
        <b/>
        <sz val="10"/>
        <rFont val="Geneva"/>
      </rPr>
      <t>Mast</t>
    </r>
    <r>
      <rPr>
        <sz val="10"/>
        <rFont val="Geneva"/>
      </rPr>
      <t xml:space="preserve"> chocked to prevent movement at deck and bolted or pinned so as not to move on the </t>
    </r>
    <r>
      <rPr>
        <b/>
        <sz val="10"/>
        <rFont val="Geneva"/>
      </rPr>
      <t>mast</t>
    </r>
    <r>
      <rPr>
        <sz val="10"/>
        <rFont val="Geneva"/>
      </rPr>
      <t xml:space="preserve"> bearing beam</t>
    </r>
  </si>
  <si>
    <t>C.7.2.(a)(9)</t>
  </si>
  <si>
    <r>
      <t xml:space="preserve">Does </t>
    </r>
    <r>
      <rPr>
        <b/>
        <sz val="10"/>
        <rFont val="Geneva"/>
      </rPr>
      <t>running rigging</t>
    </r>
    <r>
      <rPr>
        <sz val="10"/>
        <rFont val="Geneva"/>
      </rPr>
      <t xml:space="preserve"> comply with </t>
    </r>
    <r>
      <rPr>
        <b/>
        <sz val="10"/>
        <rFont val="Geneva"/>
      </rPr>
      <t>class rules</t>
    </r>
    <r>
      <rPr>
        <sz val="10"/>
        <rFont val="Geneva"/>
      </rPr>
      <t>?</t>
    </r>
  </si>
  <si>
    <t>C.9.5.(a)</t>
  </si>
  <si>
    <r>
      <t xml:space="preserve">Outer Point distance </t>
    </r>
    <r>
      <rPr>
        <sz val="10"/>
        <rFont val="Geneva"/>
      </rPr>
      <t xml:space="preserve">(Distance of boom band from </t>
    </r>
    <r>
      <rPr>
        <b/>
        <sz val="10"/>
        <rFont val="Geneva"/>
      </rPr>
      <t>mast</t>
    </r>
    <r>
      <rPr>
        <sz val="10"/>
        <rFont val="Geneva"/>
      </rPr>
      <t xml:space="preserve"> (E))</t>
    </r>
  </si>
  <si>
    <t>F.4.2.(a)(3)</t>
  </si>
  <si>
    <r>
      <t xml:space="preserve">Tip weight of </t>
    </r>
    <r>
      <rPr>
        <b/>
        <sz val="10"/>
        <rFont val="Geneva"/>
      </rPr>
      <t>boom</t>
    </r>
    <r>
      <rPr>
        <sz val="10"/>
        <rFont val="Geneva"/>
      </rPr>
      <t xml:space="preserve"> measured at </t>
    </r>
    <r>
      <rPr>
        <b/>
        <sz val="10"/>
        <rFont val="Geneva"/>
      </rPr>
      <t>outhaul</t>
    </r>
    <r>
      <rPr>
        <sz val="10"/>
        <rFont val="Geneva"/>
      </rPr>
      <t xml:space="preserve"> when horizontal on </t>
    </r>
    <r>
      <rPr>
        <b/>
        <sz val="10"/>
        <rFont val="Geneva"/>
      </rPr>
      <t>mast</t>
    </r>
    <r>
      <rPr>
        <sz val="10"/>
        <rFont val="Geneva"/>
      </rPr>
      <t xml:space="preserve"> without mainsheet and vang fittings is over 3.3kg</t>
    </r>
  </si>
  <si>
    <t>C.7.2.(a)(5)</t>
  </si>
  <si>
    <r>
      <t xml:space="preserve">Lifelines 500 mm or greater above </t>
    </r>
    <r>
      <rPr>
        <b/>
        <sz val="10"/>
        <rFont val="Geneva"/>
      </rPr>
      <t>sheerline</t>
    </r>
  </si>
  <si>
    <r>
      <t xml:space="preserve">Lifeline stanchions inboard of </t>
    </r>
    <r>
      <rPr>
        <b/>
        <sz val="10"/>
        <rFont val="Geneva"/>
      </rPr>
      <t>sheerline</t>
    </r>
    <r>
      <rPr>
        <sz val="10"/>
        <rFont val="Geneva"/>
      </rPr>
      <t xml:space="preserve"> in plan</t>
    </r>
  </si>
  <si>
    <t>D.1.2.(b)</t>
  </si>
  <si>
    <r>
      <t xml:space="preserve">Fixed fittings and equipment located according to </t>
    </r>
    <r>
      <rPr>
        <b/>
        <sz val="10"/>
        <rFont val="Geneva"/>
      </rPr>
      <t>class rules</t>
    </r>
  </si>
  <si>
    <t>C.6.1.(a)</t>
  </si>
  <si>
    <r>
      <rPr>
        <b/>
        <sz val="10"/>
        <rFont val="Geneva"/>
      </rPr>
      <t>Boat Weight</t>
    </r>
    <r>
      <rPr>
        <sz val="10"/>
        <rFont val="Geneva"/>
      </rPr>
      <t>, dry, without additional correctors</t>
    </r>
  </si>
  <si>
    <t>C.6.2.(a)</t>
  </si>
  <si>
    <r>
      <rPr>
        <b/>
        <sz val="10"/>
        <rFont val="Geneva"/>
      </rPr>
      <t>Boat Weight</t>
    </r>
    <r>
      <rPr>
        <sz val="10"/>
        <rFont val="Geneva"/>
      </rPr>
      <t>, dry</t>
    </r>
  </si>
  <si>
    <t>22a</t>
  </si>
  <si>
    <t>22b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</si>
</sst>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9"/>
      <name val="Geneva"/>
    </font>
    <font>
      <b/>
      <sz val="9"/>
      <name val="Geneva"/>
    </font>
    <font>
      <sz val="10"/>
      <name val="Geneva"/>
    </font>
    <font>
      <b/>
      <sz val="10"/>
      <name val="Geneva"/>
    </font>
    <font>
      <u/>
      <sz val="9"/>
      <color indexed="12"/>
      <name val="Geneva"/>
    </font>
    <font>
      <b/>
      <sz val="12"/>
      <name val="Geneva"/>
    </font>
    <font>
      <sz val="11"/>
      <name val="Geneva"/>
    </font>
    <font>
      <u/>
      <sz val="11"/>
      <name val="Geneva"/>
    </font>
    <font>
      <b/>
      <sz val="11"/>
      <name val="Geneva"/>
    </font>
    <font>
      <sz val="8"/>
      <name val="Geneva"/>
    </font>
    <font>
      <sz val="20"/>
      <name val="Geneva"/>
    </font>
    <font>
      <i/>
      <u/>
      <sz val="8"/>
      <name val="Geneva"/>
    </font>
    <font>
      <b/>
      <u/>
      <sz val="11"/>
      <color indexed="10"/>
      <name val="Calibri"/>
      <family val="2"/>
    </font>
    <font>
      <sz val="10"/>
      <color rgb="FFFF0000"/>
      <name val="Geneva"/>
    </font>
    <font>
      <b/>
      <i/>
      <u/>
      <sz val="11"/>
      <color rgb="FFFF0000"/>
      <name val="Geneva"/>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1">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0" fillId="2" borderId="1" xfId="0" applyFill="1" applyBorder="1" applyAlignment="1">
      <alignment horizontal="center" vertical="center" wrapText="1"/>
    </xf>
    <xf numFmtId="0" fontId="0" fillId="0" borderId="0" xfId="0" applyAlignment="1">
      <alignment vertical="top" wrapText="1"/>
    </xf>
    <xf numFmtId="0" fontId="1" fillId="0" borderId="0" xfId="0" applyFont="1" applyAlignment="1">
      <alignment horizontal="left"/>
    </xf>
    <xf numFmtId="0" fontId="0" fillId="0" borderId="0" xfId="0" applyAlignment="1">
      <alignment horizontal="center" vertical="top"/>
    </xf>
    <xf numFmtId="0" fontId="2" fillId="3" borderId="1" xfId="0" applyFont="1" applyFill="1" applyBorder="1" applyAlignment="1">
      <alignment vertical="center"/>
    </xf>
    <xf numFmtId="0" fontId="2" fillId="0" borderId="0" xfId="0" applyFont="1" applyFill="1"/>
    <xf numFmtId="0" fontId="3" fillId="0" borderId="0" xfId="0" applyFont="1" applyFill="1" applyAlignment="1">
      <alignment vertical="center"/>
    </xf>
    <xf numFmtId="0" fontId="2" fillId="0" borderId="2" xfId="0" applyFont="1" applyBorder="1" applyAlignment="1">
      <alignment vertical="center"/>
    </xf>
    <xf numFmtId="0" fontId="2" fillId="3" borderId="3" xfId="0" applyFont="1" applyFill="1" applyBorder="1" applyAlignment="1">
      <alignment vertical="center"/>
    </xf>
    <xf numFmtId="0" fontId="2" fillId="0" borderId="3" xfId="0" applyFont="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3" fillId="3" borderId="1" xfId="0" applyFont="1" applyFill="1" applyBorder="1" applyAlignment="1">
      <alignment vertical="center"/>
    </xf>
    <xf numFmtId="0" fontId="2" fillId="0" borderId="1" xfId="0" applyFont="1" applyBorder="1"/>
    <xf numFmtId="0" fontId="3" fillId="0" borderId="0" xfId="0" applyFont="1"/>
    <xf numFmtId="0" fontId="6" fillId="0" borderId="0" xfId="0" applyFont="1" applyAlignment="1">
      <alignment horizontal="center" vertical="top"/>
    </xf>
    <xf numFmtId="0" fontId="6" fillId="0" borderId="0" xfId="0" applyNumberFormat="1" applyFont="1" applyAlignment="1">
      <alignment vertical="top" wrapText="1"/>
    </xf>
    <xf numFmtId="0" fontId="6" fillId="0" borderId="0" xfId="0" applyFont="1" applyAlignment="1">
      <alignment vertical="top" wrapText="1"/>
    </xf>
    <xf numFmtId="0" fontId="4" fillId="0" borderId="1" xfId="1" applyBorder="1" applyAlignment="1" applyProtection="1">
      <alignment vertical="center"/>
    </xf>
    <xf numFmtId="0" fontId="13" fillId="0" borderId="0" xfId="0" applyFont="1" applyAlignment="1">
      <alignment vertical="center"/>
    </xf>
    <xf numFmtId="0" fontId="11" fillId="0" borderId="0" xfId="0" applyFont="1" applyAlignment="1">
      <alignment vertical="center"/>
    </xf>
    <xf numFmtId="0" fontId="2" fillId="0" borderId="0" xfId="0" applyFont="1" applyBorder="1" applyAlignment="1">
      <alignment vertical="top" wrapText="1"/>
    </xf>
    <xf numFmtId="0" fontId="2" fillId="0" borderId="0" xfId="0" applyFont="1" applyAlignment="1">
      <alignment horizontal="left" vertical="center"/>
    </xf>
    <xf numFmtId="0" fontId="14" fillId="0" borderId="0" xfId="0" applyFont="1" applyAlignment="1">
      <alignment horizontal="center" vertical="center"/>
    </xf>
    <xf numFmtId="0" fontId="10" fillId="0" borderId="5" xfId="0" applyFont="1" applyBorder="1" applyAlignment="1">
      <alignment horizontal="left"/>
    </xf>
    <xf numFmtId="0" fontId="2" fillId="0" borderId="6" xfId="0" applyFont="1" applyBorder="1" applyAlignment="1">
      <alignment horizontal="center"/>
    </xf>
    <xf numFmtId="0" fontId="2" fillId="0" borderId="5" xfId="0" applyFont="1" applyBorder="1" applyAlignment="1">
      <alignment horizontal="center"/>
    </xf>
    <xf numFmtId="0" fontId="2" fillId="4" borderId="0" xfId="0" applyFont="1" applyFill="1" applyBorder="1" applyAlignment="1">
      <alignment vertical="center"/>
    </xf>
    <xf numFmtId="0" fontId="2" fillId="5" borderId="7" xfId="0" applyFont="1" applyFill="1" applyBorder="1" applyAlignment="1">
      <alignment vertical="center"/>
    </xf>
    <xf numFmtId="0" fontId="3" fillId="6" borderId="1" xfId="0" applyFont="1" applyFill="1" applyBorder="1" applyAlignment="1">
      <alignment horizontal="center" vertical="center"/>
    </xf>
    <xf numFmtId="0" fontId="3" fillId="6" borderId="1" xfId="0" applyFont="1" applyFill="1" applyBorder="1" applyAlignment="1">
      <alignment horizontal="left" vertical="center"/>
    </xf>
    <xf numFmtId="0" fontId="3" fillId="6" borderId="1" xfId="0" applyFont="1" applyFill="1" applyBorder="1" applyAlignment="1">
      <alignment horizontal="left" vertical="center" indent="1"/>
    </xf>
    <xf numFmtId="0" fontId="5" fillId="5" borderId="7"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9"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0" borderId="15" xfId="0" applyFont="1" applyBorder="1" applyAlignment="1">
      <alignment horizontal="center" vertical="center"/>
    </xf>
    <xf numFmtId="0" fontId="2" fillId="0" borderId="14" xfId="0" applyFont="1" applyBorder="1" applyAlignment="1">
      <alignment horizontal="left" vertical="center" wrapText="1"/>
    </xf>
    <xf numFmtId="0" fontId="2" fillId="0" borderId="3" xfId="0" applyFont="1" applyBorder="1" applyAlignment="1">
      <alignment horizontal="center" vertical="center" wrapText="1"/>
    </xf>
    <xf numFmtId="0" fontId="8" fillId="0" borderId="0" xfId="0" applyFont="1" applyAlignment="1">
      <alignment horizontal="left"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8" fillId="0" borderId="0" xfId="0" applyFont="1" applyAlignment="1">
      <alignment vertical="center"/>
    </xf>
    <xf numFmtId="0" fontId="0"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2" fillId="5" borderId="11"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5" borderId="12" xfId="0" applyFont="1" applyFill="1" applyBorder="1" applyAlignment="1">
      <alignment horizontal="left" vertical="center"/>
    </xf>
    <xf numFmtId="0" fontId="2" fillId="0" borderId="7"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cellXfs>
  <cellStyles count="2">
    <cellStyle name="Hyperlink" xfId="1" builtinId="8"/>
    <cellStyle name="Normal" xfId="0" builtinId="0"/>
  </cellStyles>
  <dxfs count="35">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patternType="solid">
          <bgColor indexed="52"/>
        </patternFill>
      </fill>
    </dxf>
    <dxf>
      <fill>
        <patternFill patternType="none">
          <bgColor indexed="65"/>
        </patternFill>
      </fill>
    </dxf>
    <dxf>
      <font>
        <condense val="0"/>
        <extend val="0"/>
        <color auto="1"/>
      </font>
      <fill>
        <patternFill>
          <bgColor indexed="53"/>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patternType="solid">
          <bgColor indexed="52"/>
        </patternFill>
      </fill>
    </dxf>
    <dxf>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85" workbookViewId="0"/>
  </sheetViews>
  <sheetFormatPr defaultColWidth="11.42578125" defaultRowHeight="12"/>
  <cols>
    <col min="1" max="1" width="6.85546875" style="17" customWidth="1"/>
    <col min="2" max="2" width="114.140625" customWidth="1"/>
    <col min="3" max="256" width="9.140625" customWidth="1"/>
  </cols>
  <sheetData>
    <row r="1" spans="1:2">
      <c r="A1" s="20" t="s">
        <v>114</v>
      </c>
    </row>
    <row r="3" spans="1:2" ht="21" customHeight="1">
      <c r="A3" s="63" t="s">
        <v>2</v>
      </c>
      <c r="B3" s="63"/>
    </row>
    <row r="4" spans="1:2" ht="48.95" customHeight="1">
      <c r="A4" s="33">
        <v>1</v>
      </c>
      <c r="B4" s="34" t="s">
        <v>99</v>
      </c>
    </row>
    <row r="5" spans="1:2" ht="71.25">
      <c r="A5" s="33">
        <v>2</v>
      </c>
      <c r="B5" s="35" t="s">
        <v>102</v>
      </c>
    </row>
    <row r="6" spans="1:2" ht="85.5">
      <c r="A6" s="33">
        <v>3</v>
      </c>
      <c r="B6" s="34" t="s">
        <v>101</v>
      </c>
    </row>
    <row r="7" spans="1:2" ht="18.75" customHeight="1">
      <c r="A7" s="33">
        <v>4</v>
      </c>
      <c r="B7" s="35" t="s">
        <v>78</v>
      </c>
    </row>
    <row r="8" spans="1:2" ht="57">
      <c r="A8" s="33">
        <v>5</v>
      </c>
      <c r="B8" s="35" t="s">
        <v>1</v>
      </c>
    </row>
    <row r="9" spans="1:2" ht="28.5">
      <c r="A9" s="33">
        <v>6</v>
      </c>
      <c r="B9" s="35" t="s">
        <v>19</v>
      </c>
    </row>
    <row r="10" spans="1:2">
      <c r="A10" s="21"/>
      <c r="B10" s="19"/>
    </row>
    <row r="11" spans="1:2">
      <c r="A11" s="21"/>
      <c r="B11" s="19"/>
    </row>
    <row r="12" spans="1:2">
      <c r="A12" s="21"/>
      <c r="B12" s="19"/>
    </row>
    <row r="13" spans="1:2">
      <c r="A13" s="21"/>
      <c r="B13" s="19"/>
    </row>
    <row r="14" spans="1:2">
      <c r="A14" s="21"/>
      <c r="B14" s="19"/>
    </row>
    <row r="15" spans="1:2">
      <c r="A15" s="21"/>
      <c r="B15" s="19"/>
    </row>
    <row r="16" spans="1:2">
      <c r="A16" s="21"/>
      <c r="B16" s="19"/>
    </row>
    <row r="17" spans="1:2">
      <c r="A17" s="21"/>
      <c r="B17" s="19"/>
    </row>
    <row r="18" spans="1:2">
      <c r="A18" s="21"/>
      <c r="B18" s="19"/>
    </row>
    <row r="19" spans="1:2">
      <c r="A19" s="21"/>
      <c r="B19" s="19"/>
    </row>
    <row r="20" spans="1:2">
      <c r="A20" s="21"/>
      <c r="B20" s="19"/>
    </row>
    <row r="21" spans="1:2">
      <c r="A21" s="21"/>
      <c r="B21" s="19"/>
    </row>
    <row r="22" spans="1:2">
      <c r="A22" s="21"/>
      <c r="B22" s="19"/>
    </row>
    <row r="23" spans="1:2">
      <c r="A23" s="21"/>
      <c r="B23" s="19"/>
    </row>
    <row r="24" spans="1:2">
      <c r="A24" s="21"/>
      <c r="B24" s="19"/>
    </row>
    <row r="25" spans="1:2">
      <c r="A25" s="21"/>
      <c r="B25" s="19"/>
    </row>
    <row r="26" spans="1:2">
      <c r="A26" s="21"/>
      <c r="B26" s="19"/>
    </row>
    <row r="27" spans="1:2">
      <c r="A27" s="21"/>
      <c r="B27" s="19"/>
    </row>
    <row r="28" spans="1:2">
      <c r="A28" s="21"/>
      <c r="B28" s="19"/>
    </row>
    <row r="29" spans="1:2">
      <c r="B29" s="19"/>
    </row>
    <row r="30" spans="1:2">
      <c r="B30" s="19"/>
    </row>
    <row r="31" spans="1:2">
      <c r="B31" s="19"/>
    </row>
  </sheetData>
  <mergeCells count="1">
    <mergeCell ref="A3:B3"/>
  </mergeCells>
  <phoneticPr fontId="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B3" sqref="B3"/>
    </sheetView>
  </sheetViews>
  <sheetFormatPr defaultColWidth="10.85546875" defaultRowHeight="12.75"/>
  <cols>
    <col min="1" max="1" width="29.140625" style="1" customWidth="1"/>
    <col min="2" max="2" width="40.140625" style="1" customWidth="1"/>
    <col min="3" max="3" width="10.85546875" style="1"/>
    <col min="4" max="4" width="18.140625" style="1" customWidth="1"/>
    <col min="5" max="16384" width="10.85546875" style="1"/>
  </cols>
  <sheetData>
    <row r="1" spans="1:3">
      <c r="A1" s="20" t="s">
        <v>114</v>
      </c>
    </row>
    <row r="2" spans="1:3" s="2" customFormat="1" ht="24" customHeight="1">
      <c r="A2" s="4" t="s">
        <v>81</v>
      </c>
      <c r="B2" s="41" t="s">
        <v>115</v>
      </c>
      <c r="C2" s="38"/>
    </row>
    <row r="3" spans="1:3" s="2" customFormat="1" ht="17.100000000000001" customHeight="1">
      <c r="A3" s="22" t="s">
        <v>111</v>
      </c>
      <c r="B3" s="3" t="s">
        <v>100</v>
      </c>
    </row>
    <row r="4" spans="1:3" s="2" customFormat="1" ht="17.100000000000001" customHeight="1">
      <c r="A4" s="22" t="s">
        <v>9</v>
      </c>
      <c r="B4" s="3" t="s">
        <v>100</v>
      </c>
      <c r="C4" s="37" t="s">
        <v>112</v>
      </c>
    </row>
    <row r="5" spans="1:3" s="2" customFormat="1" ht="17.100000000000001" customHeight="1">
      <c r="A5" s="22" t="s">
        <v>10</v>
      </c>
      <c r="B5" s="3" t="s">
        <v>100</v>
      </c>
    </row>
    <row r="6" spans="1:3" s="2" customFormat="1" ht="27" customHeight="1">
      <c r="A6" s="4" t="s">
        <v>91</v>
      </c>
      <c r="B6" s="28"/>
    </row>
    <row r="7" spans="1:3" s="2" customFormat="1" ht="17.100000000000001" customHeight="1">
      <c r="A7" s="22" t="s">
        <v>109</v>
      </c>
      <c r="B7" s="3"/>
    </row>
    <row r="8" spans="1:3" s="2" customFormat="1" ht="17.100000000000001" customHeight="1">
      <c r="A8" s="22" t="s">
        <v>110</v>
      </c>
      <c r="B8" s="3"/>
    </row>
    <row r="9" spans="1:3" s="2" customFormat="1" ht="17.100000000000001" customHeight="1">
      <c r="A9" s="22" t="s">
        <v>79</v>
      </c>
      <c r="B9" s="3"/>
      <c r="C9" s="37" t="s">
        <v>112</v>
      </c>
    </row>
    <row r="10" spans="1:3" s="2" customFormat="1" ht="17.100000000000001" customHeight="1">
      <c r="A10" s="22" t="s">
        <v>88</v>
      </c>
      <c r="B10" s="3"/>
    </row>
    <row r="11" spans="1:3" s="2" customFormat="1" ht="17.100000000000001" customHeight="1">
      <c r="A11" s="22" t="s">
        <v>89</v>
      </c>
      <c r="B11" s="3"/>
    </row>
    <row r="12" spans="1:3" s="2" customFormat="1" ht="17.100000000000001" customHeight="1">
      <c r="A12" s="22" t="s">
        <v>90</v>
      </c>
      <c r="B12" s="3"/>
    </row>
    <row r="13" spans="1:3" s="2" customFormat="1" ht="17.100000000000001" customHeight="1">
      <c r="A13" s="22" t="s">
        <v>97</v>
      </c>
      <c r="B13" s="3"/>
    </row>
    <row r="14" spans="1:3" s="2" customFormat="1" ht="17.100000000000001" customHeight="1">
      <c r="A14" s="22" t="s">
        <v>82</v>
      </c>
      <c r="B14" s="3"/>
    </row>
    <row r="15" spans="1:3" s="2" customFormat="1" ht="17.100000000000001" customHeight="1">
      <c r="A15" s="22" t="s">
        <v>6</v>
      </c>
      <c r="B15" s="3"/>
    </row>
    <row r="16" spans="1:3" s="2" customFormat="1" ht="17.100000000000001" customHeight="1">
      <c r="A16" s="22" t="s">
        <v>7</v>
      </c>
      <c r="B16" s="3"/>
    </row>
    <row r="17" spans="1:2" s="2" customFormat="1" ht="17.100000000000001" customHeight="1">
      <c r="A17" s="22" t="s">
        <v>8</v>
      </c>
      <c r="B17" s="25"/>
    </row>
    <row r="18" spans="1:2" s="2" customFormat="1" ht="9.75" customHeight="1">
      <c r="B18" s="29"/>
    </row>
    <row r="19" spans="1:2" s="2" customFormat="1" ht="17.100000000000001" customHeight="1">
      <c r="A19" s="30" t="s">
        <v>92</v>
      </c>
      <c r="B19" s="3"/>
    </row>
    <row r="20" spans="1:2" s="2" customFormat="1" ht="17.100000000000001" customHeight="1">
      <c r="A20" s="26" t="s">
        <v>79</v>
      </c>
      <c r="B20" s="27"/>
    </row>
    <row r="21" spans="1:2" s="2" customFormat="1" ht="17.100000000000001" customHeight="1">
      <c r="A21" s="22" t="s">
        <v>88</v>
      </c>
      <c r="B21" s="3"/>
    </row>
    <row r="22" spans="1:2" s="2" customFormat="1" ht="17.100000000000001" customHeight="1">
      <c r="A22" s="22" t="s">
        <v>89</v>
      </c>
      <c r="B22" s="3"/>
    </row>
    <row r="23" spans="1:2" s="2" customFormat="1" ht="17.100000000000001" customHeight="1">
      <c r="A23" s="22" t="s">
        <v>90</v>
      </c>
      <c r="B23" s="3"/>
    </row>
    <row r="24" spans="1:2" s="2" customFormat="1" ht="17.100000000000001" customHeight="1">
      <c r="A24" s="22" t="s">
        <v>97</v>
      </c>
      <c r="B24" s="3"/>
    </row>
    <row r="25" spans="1:2" s="2" customFormat="1" ht="17.100000000000001" customHeight="1">
      <c r="A25" s="22" t="s">
        <v>82</v>
      </c>
      <c r="B25" s="3"/>
    </row>
    <row r="26" spans="1:2" s="2" customFormat="1" ht="17.100000000000001" customHeight="1">
      <c r="A26" s="22" t="s">
        <v>6</v>
      </c>
      <c r="B26" s="3"/>
    </row>
    <row r="27" spans="1:2" s="2" customFormat="1" ht="17.100000000000001" customHeight="1">
      <c r="A27" s="22" t="s">
        <v>7</v>
      </c>
      <c r="B27" s="3"/>
    </row>
    <row r="28" spans="1:2" s="2" customFormat="1" ht="17.100000000000001" customHeight="1">
      <c r="A28" s="22" t="s">
        <v>8</v>
      </c>
      <c r="B28" s="3"/>
    </row>
    <row r="29" spans="1:2">
      <c r="A29" s="23"/>
    </row>
    <row r="30" spans="1:2" s="2" customFormat="1" ht="17.100000000000001" customHeight="1">
      <c r="A30" s="24" t="s">
        <v>11</v>
      </c>
    </row>
    <row r="31" spans="1:2" s="2" customFormat="1" ht="17.100000000000001" customHeight="1">
      <c r="A31" s="22" t="s">
        <v>93</v>
      </c>
      <c r="B31" s="3"/>
    </row>
    <row r="32" spans="1:2" s="2" customFormat="1" ht="17.100000000000001" customHeight="1">
      <c r="A32" s="22" t="s">
        <v>94</v>
      </c>
      <c r="B32" s="3"/>
    </row>
    <row r="33" spans="1:2" s="2" customFormat="1" ht="17.100000000000001" customHeight="1">
      <c r="A33" s="22" t="s">
        <v>95</v>
      </c>
      <c r="B33" s="3"/>
    </row>
    <row r="34" spans="1:2" s="2" customFormat="1" ht="17.100000000000001" customHeight="1">
      <c r="A34" s="22" t="s">
        <v>96</v>
      </c>
      <c r="B34" s="3"/>
    </row>
    <row r="35" spans="1:2" s="2" customFormat="1" ht="17.100000000000001" customHeight="1">
      <c r="A35" s="22" t="s">
        <v>12</v>
      </c>
      <c r="B35" s="36"/>
    </row>
    <row r="36" spans="1:2" s="2" customFormat="1" ht="17.100000000000001" customHeight="1">
      <c r="A36" s="22" t="s">
        <v>80</v>
      </c>
      <c r="B36" s="3"/>
    </row>
    <row r="37" spans="1:2" s="2" customFormat="1" ht="17.100000000000001" customHeight="1">
      <c r="A37" s="22" t="s">
        <v>13</v>
      </c>
      <c r="B37" s="3"/>
    </row>
    <row r="38" spans="1:2" ht="17.100000000000001" customHeight="1">
      <c r="A38" s="22" t="s">
        <v>29</v>
      </c>
      <c r="B38" s="31"/>
    </row>
    <row r="39" spans="1:2" ht="17.100000000000001" customHeight="1">
      <c r="A39" s="22" t="s">
        <v>28</v>
      </c>
      <c r="B39" s="31"/>
    </row>
  </sheetData>
  <phoneticPr fontId="9" type="noConversion"/>
  <pageMargins left="0.75" right="0.75" top="1" bottom="1" header="0.5" footer="0.5"/>
  <pageSetup orientation="portrait" horizontalDpi="4294967292" verticalDpi="4294967292" r:id="rId1"/>
  <headerFooter alignWithMargins="0">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Zeros="0" tabSelected="1" topLeftCell="A34" zoomScaleNormal="100" workbookViewId="0">
      <selection activeCell="H42" sqref="H42"/>
    </sheetView>
  </sheetViews>
  <sheetFormatPr defaultColWidth="10.85546875" defaultRowHeight="12.75"/>
  <cols>
    <col min="1" max="1" width="7" style="1" customWidth="1"/>
    <col min="2" max="2" width="12.85546875" style="1" customWidth="1"/>
    <col min="3" max="3" width="61.5703125" style="5" customWidth="1"/>
    <col min="4" max="4" width="10.7109375" style="8" customWidth="1"/>
    <col min="5" max="5" width="10.85546875" style="8" customWidth="1"/>
    <col min="6" max="6" width="16.42578125" style="8" customWidth="1"/>
    <col min="7" max="7" width="10.85546875" style="8" customWidth="1"/>
    <col min="8" max="16384" width="10.85546875" style="1"/>
  </cols>
  <sheetData>
    <row r="1" spans="1:7" ht="13.5" thickBot="1">
      <c r="A1" s="32" t="s">
        <v>114</v>
      </c>
    </row>
    <row r="2" spans="1:7" ht="30" customHeight="1" thickBot="1">
      <c r="A2" s="72" t="s">
        <v>113</v>
      </c>
      <c r="B2" s="73"/>
      <c r="C2" s="42" t="str">
        <f>'Static Info'!B3</f>
        <v xml:space="preserve"> </v>
      </c>
      <c r="D2" s="64" t="s">
        <v>10</v>
      </c>
      <c r="E2" s="65"/>
      <c r="F2" s="43"/>
      <c r="G2" s="44"/>
    </row>
    <row r="3" spans="1:7" ht="30" customHeight="1" thickBot="1">
      <c r="A3" s="70" t="s">
        <v>104</v>
      </c>
      <c r="B3" s="71"/>
      <c r="C3" s="50" t="s">
        <v>120</v>
      </c>
      <c r="D3" s="74" t="str">
        <f>'Static Info'!B4</f>
        <v xml:space="preserve"> </v>
      </c>
      <c r="E3" s="74"/>
      <c r="F3" s="66"/>
      <c r="G3" s="67"/>
    </row>
    <row r="4" spans="1:7" ht="5.0999999999999996" customHeight="1"/>
    <row r="5" spans="1:7" ht="30" customHeight="1">
      <c r="A5" s="47" t="s">
        <v>14</v>
      </c>
      <c r="B5" s="47" t="s">
        <v>15</v>
      </c>
      <c r="C5" s="49" t="s">
        <v>105</v>
      </c>
      <c r="D5" s="47" t="s">
        <v>4</v>
      </c>
      <c r="E5" s="47" t="s">
        <v>16</v>
      </c>
      <c r="F5" s="47" t="s">
        <v>18</v>
      </c>
      <c r="G5" s="47" t="s">
        <v>17</v>
      </c>
    </row>
    <row r="6" spans="1:7" s="2" customFormat="1" ht="30" customHeight="1">
      <c r="A6" s="9">
        <v>1</v>
      </c>
      <c r="B6" s="56" t="s">
        <v>144</v>
      </c>
      <c r="C6" s="10" t="s">
        <v>128</v>
      </c>
      <c r="D6" s="14" t="s">
        <v>106</v>
      </c>
      <c r="E6" s="9">
        <v>415</v>
      </c>
      <c r="F6" s="9" t="s">
        <v>100</v>
      </c>
      <c r="G6" s="9">
        <v>435</v>
      </c>
    </row>
    <row r="7" spans="1:7" s="2" customFormat="1" ht="30" customHeight="1">
      <c r="A7" s="9">
        <v>2</v>
      </c>
      <c r="B7" s="56" t="s">
        <v>145</v>
      </c>
      <c r="C7" s="10" t="s">
        <v>108</v>
      </c>
      <c r="D7" s="14" t="s">
        <v>106</v>
      </c>
      <c r="E7" s="9">
        <v>1190</v>
      </c>
      <c r="F7" s="9" t="s">
        <v>100</v>
      </c>
      <c r="G7" s="9">
        <v>1250</v>
      </c>
    </row>
    <row r="8" spans="1:7" s="2" customFormat="1" ht="30" customHeight="1">
      <c r="A8" s="9">
        <v>3</v>
      </c>
      <c r="B8" s="56" t="s">
        <v>146</v>
      </c>
      <c r="C8" s="10" t="s">
        <v>126</v>
      </c>
      <c r="D8" s="14" t="s">
        <v>106</v>
      </c>
      <c r="E8" s="9"/>
      <c r="F8" s="9" t="s">
        <v>100</v>
      </c>
      <c r="G8" s="9">
        <v>30</v>
      </c>
    </row>
    <row r="9" spans="1:7" s="2" customFormat="1" ht="6.95" customHeight="1">
      <c r="C9" s="40"/>
      <c r="D9" s="6"/>
      <c r="E9" s="6"/>
      <c r="F9" s="6"/>
      <c r="G9" s="6"/>
    </row>
    <row r="10" spans="1:7" s="2" customFormat="1" ht="6.95" customHeight="1">
      <c r="C10" s="40"/>
      <c r="D10" s="6"/>
      <c r="E10" s="6"/>
      <c r="F10" s="6"/>
      <c r="G10" s="6"/>
    </row>
    <row r="11" spans="1:7" s="2" customFormat="1" ht="18.95" customHeight="1">
      <c r="A11" s="70" t="s">
        <v>103</v>
      </c>
      <c r="B11" s="71"/>
      <c r="C11" s="45"/>
      <c r="D11" s="75" t="str">
        <f>D3</f>
        <v xml:space="preserve"> </v>
      </c>
      <c r="E11" s="75"/>
      <c r="F11" s="6"/>
      <c r="G11" s="6"/>
    </row>
    <row r="12" spans="1:7" s="2" customFormat="1" ht="5.0999999999999996" customHeight="1">
      <c r="C12" s="40"/>
      <c r="D12" s="6"/>
      <c r="E12" s="6"/>
      <c r="F12" s="6"/>
      <c r="G12" s="6"/>
    </row>
    <row r="13" spans="1:7" s="2" customFormat="1" ht="30.75" customHeight="1">
      <c r="A13" s="47" t="s">
        <v>14</v>
      </c>
      <c r="B13" s="47" t="s">
        <v>15</v>
      </c>
      <c r="C13" s="48" t="s">
        <v>84</v>
      </c>
      <c r="D13" s="47" t="s">
        <v>4</v>
      </c>
      <c r="E13" s="47" t="s">
        <v>16</v>
      </c>
      <c r="F13" s="47" t="s">
        <v>18</v>
      </c>
      <c r="G13" s="47" t="s">
        <v>17</v>
      </c>
    </row>
    <row r="14" spans="1:7" s="2" customFormat="1" ht="18" customHeight="1">
      <c r="A14" s="9" t="s">
        <v>117</v>
      </c>
      <c r="B14" s="56" t="s">
        <v>147</v>
      </c>
      <c r="C14" s="10" t="s">
        <v>148</v>
      </c>
      <c r="D14" s="14" t="s">
        <v>5</v>
      </c>
      <c r="E14" s="9">
        <v>2996</v>
      </c>
      <c r="F14" s="9" t="s">
        <v>100</v>
      </c>
      <c r="G14" s="9">
        <v>3020</v>
      </c>
    </row>
    <row r="15" spans="1:7" s="2" customFormat="1" ht="18" customHeight="1">
      <c r="A15" s="9" t="s">
        <v>118</v>
      </c>
      <c r="B15" s="56" t="s">
        <v>149</v>
      </c>
      <c r="C15" s="10" t="s">
        <v>150</v>
      </c>
      <c r="D15" s="14" t="s">
        <v>5</v>
      </c>
      <c r="E15" s="9">
        <v>3095</v>
      </c>
      <c r="F15" s="9" t="s">
        <v>100</v>
      </c>
      <c r="G15" s="9">
        <v>3125</v>
      </c>
    </row>
    <row r="16" spans="1:7" s="2" customFormat="1" ht="18" customHeight="1">
      <c r="A16" s="9" t="s">
        <v>119</v>
      </c>
      <c r="B16" s="56" t="s">
        <v>141</v>
      </c>
      <c r="C16" s="10" t="s">
        <v>129</v>
      </c>
      <c r="D16" s="14" t="s">
        <v>5</v>
      </c>
      <c r="E16" s="9"/>
      <c r="F16" s="9" t="s">
        <v>20</v>
      </c>
      <c r="G16" s="9"/>
    </row>
    <row r="17" spans="1:7" s="2" customFormat="1" ht="30" customHeight="1">
      <c r="A17" s="9" t="s">
        <v>0</v>
      </c>
      <c r="B17" s="56" t="s">
        <v>151</v>
      </c>
      <c r="C17" s="10" t="s">
        <v>130</v>
      </c>
      <c r="D17" s="14"/>
      <c r="E17" s="9"/>
      <c r="F17" s="9" t="s">
        <v>20</v>
      </c>
      <c r="G17" s="9"/>
    </row>
    <row r="18" spans="1:7" s="2" customFormat="1" ht="18" customHeight="1">
      <c r="A18" s="9" t="s">
        <v>107</v>
      </c>
      <c r="B18" s="56" t="s">
        <v>152</v>
      </c>
      <c r="C18" s="10" t="s">
        <v>131</v>
      </c>
      <c r="D18" s="14" t="s">
        <v>5</v>
      </c>
      <c r="E18" s="9"/>
      <c r="F18" s="9" t="s">
        <v>20</v>
      </c>
      <c r="G18" s="9">
        <v>965</v>
      </c>
    </row>
    <row r="19" spans="1:7" s="2" customFormat="1" ht="18" customHeight="1">
      <c r="A19" s="9" t="s">
        <v>21</v>
      </c>
      <c r="B19" s="56" t="s">
        <v>153</v>
      </c>
      <c r="C19" s="10" t="s">
        <v>127</v>
      </c>
      <c r="D19" s="14" t="s">
        <v>5</v>
      </c>
      <c r="E19" s="9">
        <v>12.8</v>
      </c>
      <c r="F19" s="9" t="s">
        <v>20</v>
      </c>
      <c r="G19" s="9"/>
    </row>
    <row r="20" spans="1:7" s="2" customFormat="1" ht="18" customHeight="1">
      <c r="A20" s="9" t="s">
        <v>22</v>
      </c>
      <c r="B20" s="56" t="s">
        <v>154</v>
      </c>
      <c r="C20" s="10" t="s">
        <v>155</v>
      </c>
      <c r="D20" s="14" t="s">
        <v>5</v>
      </c>
      <c r="E20" s="9">
        <v>3.6</v>
      </c>
      <c r="F20" s="9" t="s">
        <v>20</v>
      </c>
      <c r="G20" s="9"/>
    </row>
    <row r="21" spans="1:7" s="2" customFormat="1" ht="30" customHeight="1">
      <c r="A21" s="9">
        <v>4</v>
      </c>
      <c r="B21" s="56" t="s">
        <v>152</v>
      </c>
      <c r="C21" s="10" t="s">
        <v>132</v>
      </c>
      <c r="D21" s="14"/>
      <c r="E21" s="9"/>
      <c r="F21" s="9" t="s">
        <v>20</v>
      </c>
      <c r="G21" s="9"/>
    </row>
    <row r="22" spans="1:7" s="2" customFormat="1" ht="30" customHeight="1">
      <c r="A22" s="9">
        <v>5</v>
      </c>
      <c r="B22" s="56" t="s">
        <v>152</v>
      </c>
      <c r="C22" s="10" t="s">
        <v>133</v>
      </c>
      <c r="D22" s="14"/>
      <c r="E22" s="9"/>
      <c r="F22" s="9" t="s">
        <v>20</v>
      </c>
      <c r="G22" s="9"/>
    </row>
    <row r="23" spans="1:7" s="2" customFormat="1" ht="18" customHeight="1">
      <c r="A23" s="9" t="s">
        <v>23</v>
      </c>
      <c r="B23" s="56" t="s">
        <v>156</v>
      </c>
      <c r="C23" s="10" t="s">
        <v>134</v>
      </c>
      <c r="D23" s="14" t="s">
        <v>5</v>
      </c>
      <c r="E23" s="9">
        <v>22</v>
      </c>
      <c r="F23" s="9" t="s">
        <v>20</v>
      </c>
      <c r="G23" s="9"/>
    </row>
    <row r="24" spans="1:7" s="2" customFormat="1" ht="45" customHeight="1">
      <c r="A24" s="9" t="s">
        <v>24</v>
      </c>
      <c r="B24" s="56" t="s">
        <v>157</v>
      </c>
      <c r="C24" s="10" t="s">
        <v>135</v>
      </c>
      <c r="D24" s="14" t="s">
        <v>5</v>
      </c>
      <c r="E24" s="9">
        <v>185</v>
      </c>
      <c r="F24" s="9" t="s">
        <v>20</v>
      </c>
      <c r="G24" s="9"/>
    </row>
    <row r="25" spans="1:7" s="2" customFormat="1" ht="18" customHeight="1">
      <c r="A25" s="9">
        <v>7</v>
      </c>
      <c r="B25" s="56" t="s">
        <v>158</v>
      </c>
      <c r="C25" s="11" t="s">
        <v>159</v>
      </c>
      <c r="D25" s="9" t="s">
        <v>98</v>
      </c>
      <c r="E25" s="9">
        <v>11.2</v>
      </c>
      <c r="F25" s="9" t="s">
        <v>100</v>
      </c>
      <c r="G25" s="9"/>
    </row>
    <row r="26" spans="1:7" s="2" customFormat="1" ht="18" customHeight="1">
      <c r="A26" s="9" t="s">
        <v>25</v>
      </c>
      <c r="B26" s="56" t="s">
        <v>160</v>
      </c>
      <c r="C26" s="10" t="s">
        <v>136</v>
      </c>
      <c r="D26" s="14" t="s">
        <v>5</v>
      </c>
      <c r="E26" s="9">
        <v>4</v>
      </c>
      <c r="F26" s="9" t="s">
        <v>20</v>
      </c>
      <c r="G26" s="9"/>
    </row>
    <row r="27" spans="1:7" s="2" customFormat="1" ht="17.100000000000001" customHeight="1">
      <c r="A27" s="9" t="s">
        <v>26</v>
      </c>
      <c r="B27" s="56" t="s">
        <v>160</v>
      </c>
      <c r="C27" s="10" t="s">
        <v>137</v>
      </c>
      <c r="D27" s="14" t="s">
        <v>5</v>
      </c>
      <c r="E27" s="9">
        <v>300</v>
      </c>
      <c r="F27" s="9" t="s">
        <v>20</v>
      </c>
      <c r="G27" s="9">
        <v>305</v>
      </c>
    </row>
    <row r="28" spans="1:7" s="2" customFormat="1" ht="18" customHeight="1">
      <c r="A28" s="9" t="s">
        <v>27</v>
      </c>
      <c r="B28" s="56" t="s">
        <v>160</v>
      </c>
      <c r="C28" s="10" t="s">
        <v>138</v>
      </c>
      <c r="D28" s="14"/>
      <c r="E28" s="9"/>
      <c r="F28" s="9" t="s">
        <v>20</v>
      </c>
      <c r="G28" s="9"/>
    </row>
    <row r="29" spans="1:7" s="2" customFormat="1" ht="30" customHeight="1">
      <c r="A29" s="9">
        <v>9</v>
      </c>
      <c r="B29" s="56" t="s">
        <v>160</v>
      </c>
      <c r="C29" s="10" t="s">
        <v>161</v>
      </c>
      <c r="D29" s="14" t="s">
        <v>5</v>
      </c>
      <c r="E29" s="9">
        <v>860</v>
      </c>
      <c r="F29" s="9" t="s">
        <v>20</v>
      </c>
      <c r="G29" s="9">
        <v>890</v>
      </c>
    </row>
    <row r="30" spans="1:7" s="2" customFormat="1" ht="30" customHeight="1">
      <c r="A30" s="9">
        <v>10</v>
      </c>
      <c r="B30" s="56" t="s">
        <v>160</v>
      </c>
      <c r="C30" s="10" t="s">
        <v>139</v>
      </c>
      <c r="D30" s="14"/>
      <c r="E30" s="9"/>
      <c r="F30" s="9" t="s">
        <v>20</v>
      </c>
      <c r="G30" s="9"/>
    </row>
    <row r="31" spans="1:7" s="2" customFormat="1" ht="8.1" customHeight="1" thickBot="1">
      <c r="A31" s="12"/>
      <c r="B31" s="12"/>
      <c r="C31" s="13"/>
      <c r="D31" s="15"/>
      <c r="E31" s="12"/>
      <c r="F31" s="12"/>
      <c r="G31" s="12"/>
    </row>
    <row r="32" spans="1:7" s="2" customFormat="1" ht="21" customHeight="1" thickBot="1">
      <c r="A32" s="70" t="s">
        <v>30</v>
      </c>
      <c r="B32" s="71"/>
      <c r="C32" s="46" t="s">
        <v>9</v>
      </c>
      <c r="D32" s="74" t="str">
        <f>D3</f>
        <v xml:space="preserve"> </v>
      </c>
      <c r="E32" s="77"/>
      <c r="F32" s="12" t="s">
        <v>100</v>
      </c>
      <c r="G32" s="12"/>
    </row>
    <row r="33" spans="1:7" s="2" customFormat="1" ht="8.1" customHeight="1">
      <c r="A33" s="12"/>
      <c r="B33" s="12"/>
      <c r="C33" s="13"/>
      <c r="D33" s="15"/>
      <c r="E33" s="12"/>
      <c r="F33" s="12"/>
      <c r="G33" s="12"/>
    </row>
    <row r="34" spans="1:7" s="2" customFormat="1" ht="42.75" customHeight="1">
      <c r="A34" s="47" t="s">
        <v>14</v>
      </c>
      <c r="B34" s="47" t="s">
        <v>15</v>
      </c>
      <c r="C34" s="48" t="s">
        <v>85</v>
      </c>
      <c r="D34" s="47" t="s">
        <v>4</v>
      </c>
      <c r="E34" s="47" t="s">
        <v>16</v>
      </c>
      <c r="F34" s="47" t="s">
        <v>18</v>
      </c>
      <c r="G34" s="47" t="s">
        <v>17</v>
      </c>
    </row>
    <row r="35" spans="1:7" s="2" customFormat="1" ht="30" customHeight="1">
      <c r="A35" s="9">
        <v>11</v>
      </c>
      <c r="B35" s="56" t="s">
        <v>162</v>
      </c>
      <c r="C35" s="10" t="s">
        <v>163</v>
      </c>
      <c r="D35" s="14" t="s">
        <v>5</v>
      </c>
      <c r="E35" s="9"/>
      <c r="F35" s="9" t="s">
        <v>20</v>
      </c>
      <c r="G35" s="9"/>
    </row>
    <row r="36" spans="1:7" s="2" customFormat="1" ht="18" customHeight="1">
      <c r="A36" s="9">
        <v>12</v>
      </c>
      <c r="B36" s="56" t="s">
        <v>164</v>
      </c>
      <c r="C36" s="10" t="s">
        <v>165</v>
      </c>
      <c r="D36" s="14" t="s">
        <v>5</v>
      </c>
      <c r="E36" s="9"/>
      <c r="F36" s="9" t="s">
        <v>20</v>
      </c>
      <c r="G36" s="9">
        <v>8538</v>
      </c>
    </row>
    <row r="37" spans="1:7" s="2" customFormat="1" ht="30" customHeight="1">
      <c r="A37" s="9">
        <v>13</v>
      </c>
      <c r="B37" s="56" t="s">
        <v>166</v>
      </c>
      <c r="C37" s="59" t="s">
        <v>167</v>
      </c>
      <c r="D37" s="14" t="s">
        <v>5</v>
      </c>
      <c r="E37" s="9"/>
      <c r="F37" s="9" t="s">
        <v>20</v>
      </c>
      <c r="G37" s="9">
        <v>1555</v>
      </c>
    </row>
    <row r="38" spans="1:7" s="2" customFormat="1" ht="18" customHeight="1">
      <c r="A38" s="9">
        <v>14</v>
      </c>
      <c r="B38" s="56" t="s">
        <v>164</v>
      </c>
      <c r="C38" s="10" t="s">
        <v>140</v>
      </c>
      <c r="D38" s="14" t="s">
        <v>5</v>
      </c>
      <c r="E38" s="9">
        <v>760</v>
      </c>
      <c r="F38" s="9" t="s">
        <v>20</v>
      </c>
      <c r="G38" s="9">
        <v>800</v>
      </c>
    </row>
    <row r="39" spans="1:7" s="2" customFormat="1" ht="18" customHeight="1">
      <c r="A39" s="9">
        <v>15</v>
      </c>
      <c r="B39" s="56" t="s">
        <v>168</v>
      </c>
      <c r="C39" s="59" t="s">
        <v>169</v>
      </c>
      <c r="D39" s="14" t="s">
        <v>5</v>
      </c>
      <c r="E39" s="9"/>
      <c r="F39" s="9" t="s">
        <v>20</v>
      </c>
      <c r="G39" s="9">
        <v>2895</v>
      </c>
    </row>
    <row r="40" spans="1:7" s="2" customFormat="1" ht="30" customHeight="1">
      <c r="A40" s="9">
        <v>16</v>
      </c>
      <c r="B40" s="56" t="s">
        <v>164</v>
      </c>
      <c r="C40" s="10" t="s">
        <v>170</v>
      </c>
      <c r="D40" s="14" t="s">
        <v>5</v>
      </c>
      <c r="E40" s="9">
        <v>400</v>
      </c>
      <c r="F40" s="9" t="s">
        <v>20</v>
      </c>
      <c r="G40" s="9"/>
    </row>
    <row r="41" spans="1:7" s="2" customFormat="1" ht="18" customHeight="1">
      <c r="A41" s="56">
        <v>17</v>
      </c>
      <c r="B41" s="56" t="s">
        <v>164</v>
      </c>
      <c r="C41" s="57" t="s">
        <v>171</v>
      </c>
      <c r="D41" s="58" t="s">
        <v>5</v>
      </c>
      <c r="E41" s="56">
        <v>635</v>
      </c>
      <c r="F41" s="9" t="s">
        <v>20</v>
      </c>
      <c r="G41" s="56">
        <v>670</v>
      </c>
    </row>
    <row r="42" spans="1:7" s="2" customFormat="1" ht="18" customHeight="1">
      <c r="A42" s="56">
        <v>18</v>
      </c>
      <c r="B42" s="56" t="s">
        <v>164</v>
      </c>
      <c r="C42" s="57" t="s">
        <v>172</v>
      </c>
      <c r="D42" s="58" t="s">
        <v>5</v>
      </c>
      <c r="E42" s="56">
        <v>2895</v>
      </c>
      <c r="F42" s="9" t="s">
        <v>20</v>
      </c>
      <c r="G42" s="56">
        <v>2925</v>
      </c>
    </row>
    <row r="43" spans="1:7" s="2" customFormat="1" ht="30" customHeight="1">
      <c r="A43" s="9">
        <v>19</v>
      </c>
      <c r="B43" s="56" t="s">
        <v>173</v>
      </c>
      <c r="C43" s="10" t="s">
        <v>174</v>
      </c>
      <c r="D43" s="14"/>
      <c r="E43" s="9"/>
      <c r="F43" s="9" t="s">
        <v>20</v>
      </c>
      <c r="G43" s="9"/>
    </row>
    <row r="44" spans="1:7" s="2" customFormat="1" ht="18" customHeight="1">
      <c r="A44" s="9">
        <v>20</v>
      </c>
      <c r="B44" s="56" t="s">
        <v>175</v>
      </c>
      <c r="C44" s="10" t="s">
        <v>122</v>
      </c>
      <c r="D44" s="14" t="s">
        <v>123</v>
      </c>
      <c r="E44" s="9">
        <v>1</v>
      </c>
      <c r="F44" s="9" t="s">
        <v>20</v>
      </c>
      <c r="G44" s="9"/>
    </row>
    <row r="45" spans="1:7" s="2" customFormat="1" ht="18" customHeight="1">
      <c r="A45" s="9">
        <v>21</v>
      </c>
      <c r="B45" s="56" t="s">
        <v>124</v>
      </c>
      <c r="C45" s="10" t="s">
        <v>176</v>
      </c>
      <c r="D45" s="14"/>
      <c r="E45" s="9"/>
      <c r="F45" s="9" t="s">
        <v>20</v>
      </c>
      <c r="G45" s="9"/>
    </row>
    <row r="46" spans="1:7" s="2" customFormat="1" ht="18" customHeight="1">
      <c r="A46" s="9" t="s">
        <v>190</v>
      </c>
      <c r="B46" s="56" t="s">
        <v>177</v>
      </c>
      <c r="C46" s="59" t="s">
        <v>178</v>
      </c>
      <c r="D46" s="14" t="s">
        <v>5</v>
      </c>
      <c r="E46" s="9"/>
      <c r="F46" s="9" t="s">
        <v>20</v>
      </c>
      <c r="G46" s="9">
        <v>2970</v>
      </c>
    </row>
    <row r="47" spans="1:7" s="2" customFormat="1" ht="30" customHeight="1">
      <c r="A47" s="9" t="s">
        <v>191</v>
      </c>
      <c r="B47" s="56" t="s">
        <v>179</v>
      </c>
      <c r="C47" s="10" t="s">
        <v>180</v>
      </c>
      <c r="D47" s="14" t="s">
        <v>98</v>
      </c>
      <c r="E47" s="9">
        <v>3.3</v>
      </c>
      <c r="F47" s="9" t="s">
        <v>20</v>
      </c>
      <c r="G47" s="9"/>
    </row>
    <row r="48" spans="1:7" s="2" customFormat="1" ht="18" customHeight="1">
      <c r="A48" s="9">
        <v>23</v>
      </c>
      <c r="B48" s="56" t="s">
        <v>181</v>
      </c>
      <c r="C48" s="10" t="s">
        <v>182</v>
      </c>
      <c r="D48" s="14" t="s">
        <v>5</v>
      </c>
      <c r="E48" s="9">
        <v>500</v>
      </c>
      <c r="F48" s="9" t="s">
        <v>20</v>
      </c>
      <c r="G48" s="9"/>
    </row>
    <row r="49" spans="1:7" s="2" customFormat="1" ht="18" customHeight="1">
      <c r="A49" s="9">
        <v>24</v>
      </c>
      <c r="B49" s="56" t="s">
        <v>181</v>
      </c>
      <c r="C49" s="10" t="s">
        <v>183</v>
      </c>
      <c r="D49" s="14"/>
      <c r="E49" s="3"/>
      <c r="F49" s="9" t="s">
        <v>20</v>
      </c>
      <c r="G49" s="9"/>
    </row>
    <row r="50" spans="1:7" s="2" customFormat="1" ht="18" customHeight="1">
      <c r="A50" s="9">
        <v>25</v>
      </c>
      <c r="B50" s="56" t="s">
        <v>184</v>
      </c>
      <c r="C50" s="10" t="s">
        <v>116</v>
      </c>
      <c r="D50" s="14"/>
      <c r="E50" s="3"/>
      <c r="F50" s="9" t="s">
        <v>20</v>
      </c>
      <c r="G50" s="9"/>
    </row>
    <row r="51" spans="1:7" s="2" customFormat="1" ht="53.1" hidden="1" customHeight="1">
      <c r="A51" s="12"/>
      <c r="B51" s="15"/>
      <c r="C51" s="13"/>
      <c r="D51" s="14"/>
      <c r="E51" s="3"/>
      <c r="F51" s="9" t="s">
        <v>20</v>
      </c>
      <c r="G51" s="9"/>
    </row>
    <row r="52" spans="1:7" s="2" customFormat="1" ht="53.1" hidden="1" customHeight="1">
      <c r="A52" s="12"/>
      <c r="B52" s="15"/>
      <c r="C52" s="13"/>
      <c r="D52" s="14"/>
      <c r="E52" s="3"/>
      <c r="F52" s="9" t="s">
        <v>20</v>
      </c>
      <c r="G52" s="9"/>
    </row>
    <row r="53" spans="1:7" s="2" customFormat="1" ht="18" customHeight="1">
      <c r="A53" s="60">
        <v>26</v>
      </c>
      <c r="B53" s="62" t="s">
        <v>142</v>
      </c>
      <c r="C53" s="61" t="s">
        <v>185</v>
      </c>
      <c r="D53" s="14"/>
      <c r="E53" s="3"/>
      <c r="F53" s="9" t="s">
        <v>20</v>
      </c>
      <c r="G53" s="9"/>
    </row>
    <row r="54" spans="1:7" s="2" customFormat="1" ht="9.9499999999999993" customHeight="1">
      <c r="A54" s="6"/>
      <c r="B54" s="6"/>
      <c r="C54" s="7"/>
      <c r="D54" s="16"/>
      <c r="E54" s="6"/>
      <c r="F54" s="6"/>
      <c r="G54" s="6"/>
    </row>
    <row r="55" spans="1:7" s="2" customFormat="1" ht="38.1" customHeight="1">
      <c r="A55" s="47" t="s">
        <v>14</v>
      </c>
      <c r="B55" s="47" t="s">
        <v>15</v>
      </c>
      <c r="C55" s="48" t="s">
        <v>83</v>
      </c>
      <c r="D55" s="47" t="s">
        <v>4</v>
      </c>
      <c r="E55" s="47" t="s">
        <v>16</v>
      </c>
      <c r="F55" s="47" t="s">
        <v>18</v>
      </c>
      <c r="G55" s="47" t="s">
        <v>17</v>
      </c>
    </row>
    <row r="56" spans="1:7" s="2" customFormat="1" ht="18" customHeight="1">
      <c r="A56" s="9">
        <v>27</v>
      </c>
      <c r="B56" s="56" t="s">
        <v>186</v>
      </c>
      <c r="C56" s="10" t="s">
        <v>187</v>
      </c>
      <c r="D56" s="14" t="s">
        <v>98</v>
      </c>
      <c r="E56" s="9"/>
      <c r="F56" s="9"/>
      <c r="G56" s="9"/>
    </row>
    <row r="57" spans="1:7" s="2" customFormat="1" ht="18" customHeight="1">
      <c r="A57" s="9">
        <v>28</v>
      </c>
      <c r="B57" s="56" t="s">
        <v>188</v>
      </c>
      <c r="C57" s="10" t="s">
        <v>86</v>
      </c>
      <c r="D57" s="14" t="s">
        <v>98</v>
      </c>
      <c r="E57" s="9"/>
      <c r="F57" s="9"/>
      <c r="G57" s="9" t="s">
        <v>100</v>
      </c>
    </row>
    <row r="58" spans="1:7" s="2" customFormat="1" ht="18" customHeight="1">
      <c r="A58" s="9">
        <v>29</v>
      </c>
      <c r="B58" s="56" t="s">
        <v>186</v>
      </c>
      <c r="C58" s="10" t="s">
        <v>189</v>
      </c>
      <c r="D58" s="14" t="s">
        <v>98</v>
      </c>
      <c r="E58" s="9">
        <v>1270</v>
      </c>
      <c r="F58" s="9">
        <f>SUM(F56:F57)</f>
        <v>0</v>
      </c>
      <c r="G58" s="9"/>
    </row>
    <row r="59" spans="1:7" s="2" customFormat="1" ht="18" customHeight="1">
      <c r="A59" s="51">
        <v>30</v>
      </c>
      <c r="B59" s="56" t="s">
        <v>125</v>
      </c>
      <c r="C59" s="53" t="s">
        <v>121</v>
      </c>
      <c r="D59" s="14"/>
      <c r="E59" s="52"/>
      <c r="F59" s="9" t="s">
        <v>20</v>
      </c>
      <c r="G59" s="54"/>
    </row>
    <row r="60" spans="1:7" s="2" customFormat="1" ht="18" customHeight="1">
      <c r="A60" s="12"/>
      <c r="B60" s="12"/>
      <c r="C60" s="13"/>
      <c r="D60" s="15"/>
      <c r="E60" s="12"/>
      <c r="F60" s="12"/>
      <c r="G60" s="12"/>
    </row>
    <row r="61" spans="1:7" s="2" customFormat="1" ht="18" hidden="1" customHeight="1">
      <c r="A61" s="12"/>
      <c r="B61" s="12"/>
      <c r="C61" s="13"/>
      <c r="D61" s="15"/>
      <c r="E61" s="12"/>
      <c r="F61" s="12"/>
      <c r="G61" s="12"/>
    </row>
    <row r="62" spans="1:7" s="2" customFormat="1" ht="18" hidden="1" customHeight="1">
      <c r="A62" s="12"/>
      <c r="B62" s="12"/>
      <c r="C62" s="13"/>
      <c r="D62" s="15"/>
      <c r="E62" s="12"/>
      <c r="F62" s="12"/>
      <c r="G62" s="12"/>
    </row>
    <row r="63" spans="1:7" s="2" customFormat="1" ht="18" hidden="1" customHeight="1">
      <c r="A63" s="12"/>
      <c r="B63" s="12"/>
      <c r="C63" s="13"/>
      <c r="D63" s="15"/>
      <c r="E63" s="12"/>
      <c r="F63" s="12"/>
      <c r="G63" s="12"/>
    </row>
    <row r="64" spans="1:7" s="2" customFormat="1" ht="18" hidden="1" customHeight="1">
      <c r="A64" s="12"/>
      <c r="B64" s="12"/>
      <c r="C64" s="13"/>
      <c r="D64" s="15"/>
      <c r="E64" s="12"/>
      <c r="F64" s="12"/>
      <c r="G64" s="12"/>
    </row>
    <row r="65" spans="1:7" s="2" customFormat="1" ht="18" hidden="1" customHeight="1">
      <c r="A65" s="12"/>
      <c r="B65" s="12"/>
      <c r="C65" s="13"/>
      <c r="D65" s="15"/>
      <c r="E65" s="12"/>
      <c r="F65" s="12"/>
      <c r="G65" s="12"/>
    </row>
    <row r="66" spans="1:7" s="2" customFormat="1" ht="18" hidden="1" customHeight="1">
      <c r="A66" s="12"/>
      <c r="B66" s="12"/>
      <c r="C66" s="13"/>
      <c r="D66" s="15"/>
      <c r="E66" s="12"/>
      <c r="F66" s="12"/>
      <c r="G66" s="12"/>
    </row>
    <row r="67" spans="1:7" s="2" customFormat="1" ht="18" hidden="1" customHeight="1">
      <c r="A67" s="12"/>
      <c r="B67" s="12"/>
      <c r="C67" s="13"/>
      <c r="D67" s="15"/>
      <c r="E67" s="12"/>
      <c r="F67" s="12"/>
      <c r="G67" s="12"/>
    </row>
    <row r="68" spans="1:7" s="2" customFormat="1" ht="18" hidden="1" customHeight="1">
      <c r="C68" s="7"/>
      <c r="D68" s="16"/>
      <c r="E68" s="6"/>
      <c r="F68" s="6"/>
      <c r="G68" s="6"/>
    </row>
    <row r="69" spans="1:7" s="2" customFormat="1" ht="18" customHeight="1" thickBot="1">
      <c r="A69" s="4" t="s">
        <v>87</v>
      </c>
      <c r="C69" s="7"/>
      <c r="D69" s="16"/>
      <c r="E69" s="6"/>
      <c r="F69" s="6"/>
      <c r="G69" s="6"/>
    </row>
    <row r="70" spans="1:7" s="2" customFormat="1" ht="180" customHeight="1" thickBot="1">
      <c r="A70" s="78"/>
      <c r="B70" s="79"/>
      <c r="C70" s="79"/>
      <c r="D70" s="79"/>
      <c r="E70" s="79"/>
      <c r="F70" s="79"/>
      <c r="G70" s="80"/>
    </row>
    <row r="71" spans="1:7" s="2" customFormat="1" ht="112.5" hidden="1" customHeight="1">
      <c r="A71" s="39"/>
      <c r="B71" s="39"/>
      <c r="C71" s="39"/>
      <c r="D71" s="39"/>
      <c r="E71" s="39"/>
      <c r="F71" s="39"/>
      <c r="G71" s="39"/>
    </row>
    <row r="72" spans="1:7" s="2" customFormat="1" ht="112.5" hidden="1" customHeight="1">
      <c r="A72" s="39"/>
      <c r="B72" s="39"/>
      <c r="C72" s="39"/>
      <c r="D72" s="39"/>
      <c r="E72" s="39"/>
      <c r="F72" s="39"/>
      <c r="G72" s="39"/>
    </row>
    <row r="73" spans="1:7" s="2" customFormat="1" ht="18" customHeight="1">
      <c r="A73" s="76"/>
      <c r="B73" s="76"/>
      <c r="C73" s="76"/>
      <c r="D73" s="76"/>
      <c r="E73" s="76"/>
      <c r="F73" s="76"/>
      <c r="G73" s="76"/>
    </row>
    <row r="74" spans="1:7" s="2" customFormat="1" ht="18" customHeight="1">
      <c r="A74" s="68" t="s">
        <v>3</v>
      </c>
      <c r="B74" s="69"/>
      <c r="C74" s="69"/>
      <c r="D74" s="69"/>
      <c r="E74" s="69"/>
      <c r="F74" s="69"/>
      <c r="G74" s="69"/>
    </row>
    <row r="75" spans="1:7" s="2" customFormat="1" ht="18" customHeight="1">
      <c r="C75" s="55" t="s">
        <v>143</v>
      </c>
      <c r="D75" s="16"/>
      <c r="E75" s="6"/>
      <c r="F75" s="6"/>
      <c r="G75" s="6"/>
    </row>
  </sheetData>
  <mergeCells count="12">
    <mergeCell ref="D2:E2"/>
    <mergeCell ref="F3:G3"/>
    <mergeCell ref="A74:G74"/>
    <mergeCell ref="A11:B11"/>
    <mergeCell ref="A2:B2"/>
    <mergeCell ref="D3:E3"/>
    <mergeCell ref="D11:E11"/>
    <mergeCell ref="A73:G73"/>
    <mergeCell ref="A3:B3"/>
    <mergeCell ref="A32:B32"/>
    <mergeCell ref="D32:E32"/>
    <mergeCell ref="A70:G70"/>
  </mergeCells>
  <phoneticPr fontId="9" type="noConversion"/>
  <conditionalFormatting sqref="F14">
    <cfRule type="cellIs" dxfId="34" priority="31" stopIfTrue="1" operator="equal">
      <formula>" "</formula>
    </cfRule>
    <cfRule type="cellIs" dxfId="33" priority="32" stopIfTrue="1" operator="notBetween">
      <formula xml:space="preserve"> 2996</formula>
      <formula>3020</formula>
    </cfRule>
  </conditionalFormatting>
  <conditionalFormatting sqref="F15">
    <cfRule type="cellIs" dxfId="32" priority="33" stopIfTrue="1" operator="equal">
      <formula>" "</formula>
    </cfRule>
    <cfRule type="cellIs" dxfId="31" priority="34" stopIfTrue="1" operator="notBetween">
      <formula>3095</formula>
      <formula>3125</formula>
    </cfRule>
  </conditionalFormatting>
  <conditionalFormatting sqref="F26:F28 F30 F35 F16:F17 F19:F24 F44:F45 F48:F53">
    <cfRule type="cellIs" dxfId="30" priority="35" stopIfTrue="1" operator="equal">
      <formula>"Y / N"</formula>
    </cfRule>
    <cfRule type="cellIs" dxfId="29" priority="36" stopIfTrue="1" operator="notEqual">
      <formula>"Y"</formula>
    </cfRule>
  </conditionalFormatting>
  <conditionalFormatting sqref="F25">
    <cfRule type="cellIs" dxfId="28" priority="37" stopIfTrue="1" operator="equal">
      <formula>" "</formula>
    </cfRule>
    <cfRule type="cellIs" dxfId="27" priority="38" stopIfTrue="1" operator="lessThan">
      <formula>11.2</formula>
    </cfRule>
  </conditionalFormatting>
  <conditionalFormatting sqref="F58 F60:F67">
    <cfRule type="cellIs" dxfId="26" priority="64" stopIfTrue="1" operator="equal">
      <formula>0</formula>
    </cfRule>
    <cfRule type="cellIs" dxfId="25" priority="75" stopIfTrue="1" operator="notBetween">
      <formula>1270</formula>
      <formula>1375</formula>
    </cfRule>
  </conditionalFormatting>
  <conditionalFormatting sqref="F57">
    <cfRule type="cellIs" priority="65" stopIfTrue="1" operator="equal">
      <formula>" "</formula>
    </cfRule>
    <cfRule type="cellIs" dxfId="24" priority="66" stopIfTrue="1" operator="greaterThan">
      <formula>30</formula>
    </cfRule>
  </conditionalFormatting>
  <conditionalFormatting sqref="F6">
    <cfRule type="cellIs" dxfId="23" priority="67" stopIfTrue="1" operator="equal">
      <formula>" "</formula>
    </cfRule>
    <cfRule type="cellIs" dxfId="22" priority="68" stopIfTrue="1" operator="notBetween">
      <formula xml:space="preserve"> 415</formula>
      <formula>435</formula>
    </cfRule>
  </conditionalFormatting>
  <conditionalFormatting sqref="F7">
    <cfRule type="cellIs" dxfId="21" priority="69" stopIfTrue="1" operator="equal">
      <formula>" "</formula>
    </cfRule>
    <cfRule type="cellIs" dxfId="20" priority="70" stopIfTrue="1" operator="notBetween">
      <formula>1190</formula>
      <formula>1250</formula>
    </cfRule>
  </conditionalFormatting>
  <conditionalFormatting sqref="F8">
    <cfRule type="cellIs" dxfId="19" priority="71" stopIfTrue="1" operator="equal">
      <formula>" "</formula>
    </cfRule>
    <cfRule type="cellIs" dxfId="18" priority="72" stopIfTrue="1" operator="greaterThan">
      <formula>30</formula>
    </cfRule>
  </conditionalFormatting>
  <conditionalFormatting sqref="F18">
    <cfRule type="cellIs" dxfId="17" priority="29" stopIfTrue="1" operator="equal">
      <formula>"Y / N"</formula>
    </cfRule>
    <cfRule type="cellIs" dxfId="16" priority="30" stopIfTrue="1" operator="notEqual">
      <formula>"Y"</formula>
    </cfRule>
  </conditionalFormatting>
  <conditionalFormatting sqref="F47">
    <cfRule type="cellIs" dxfId="15" priority="7" stopIfTrue="1" operator="equal">
      <formula>"Y / N"</formula>
    </cfRule>
    <cfRule type="cellIs" dxfId="14" priority="8" stopIfTrue="1" operator="notEqual">
      <formula>"Y"</formula>
    </cfRule>
  </conditionalFormatting>
  <conditionalFormatting sqref="F29">
    <cfRule type="cellIs" dxfId="13" priority="27" stopIfTrue="1" operator="equal">
      <formula>"Y / N"</formula>
    </cfRule>
    <cfRule type="cellIs" dxfId="12" priority="28" stopIfTrue="1" operator="notEqual">
      <formula>"Y"</formula>
    </cfRule>
  </conditionalFormatting>
  <conditionalFormatting sqref="F36">
    <cfRule type="cellIs" dxfId="11" priority="25" stopIfTrue="1" operator="equal">
      <formula>"Y / N"</formula>
    </cfRule>
    <cfRule type="cellIs" dxfId="10" priority="26" stopIfTrue="1" operator="notEqual">
      <formula>"Y"</formula>
    </cfRule>
  </conditionalFormatting>
  <conditionalFormatting sqref="F37">
    <cfRule type="cellIs" dxfId="9" priority="23" stopIfTrue="1" operator="equal">
      <formula>"Y / N"</formula>
    </cfRule>
    <cfRule type="cellIs" dxfId="8" priority="24" stopIfTrue="1" operator="notEqual">
      <formula>"Y"</formula>
    </cfRule>
  </conditionalFormatting>
  <conditionalFormatting sqref="F38">
    <cfRule type="cellIs" dxfId="7" priority="21" stopIfTrue="1" operator="equal">
      <formula>"Y / N"</formula>
    </cfRule>
    <cfRule type="cellIs" dxfId="6" priority="22" stopIfTrue="1" operator="notEqual">
      <formula>"Y"</formula>
    </cfRule>
  </conditionalFormatting>
  <conditionalFormatting sqref="F39:F43">
    <cfRule type="cellIs" dxfId="5" priority="19" stopIfTrue="1" operator="equal">
      <formula>"Y / N"</formula>
    </cfRule>
    <cfRule type="cellIs" dxfId="4" priority="20" stopIfTrue="1" operator="notEqual">
      <formula>"Y"</formula>
    </cfRule>
  </conditionalFormatting>
  <conditionalFormatting sqref="F46">
    <cfRule type="cellIs" dxfId="3" priority="9" stopIfTrue="1" operator="equal">
      <formula>"Y / N"</formula>
    </cfRule>
    <cfRule type="cellIs" dxfId="2" priority="10" stopIfTrue="1" operator="notEqual">
      <formula>"Y"</formula>
    </cfRule>
  </conditionalFormatting>
  <conditionalFormatting sqref="F59">
    <cfRule type="cellIs" dxfId="1" priority="5" stopIfTrue="1" operator="equal">
      <formula>"Y / N"</formula>
    </cfRule>
    <cfRule type="cellIs" dxfId="0" priority="6" stopIfTrue="1" operator="notEqual">
      <formula>"Y"</formula>
    </cfRule>
  </conditionalFormatting>
  <dataValidations count="1">
    <dataValidation type="textLength" operator="lessThan" allowBlank="1" showInputMessage="1" showErrorMessage="1" errorTitle="255 Character Maximum" error="This cell can only contain 255 characters or fewer. Please edit your text." prompt="255 Character Maximum." sqref="A70:G72">
      <formula1>255</formula1>
    </dataValidation>
  </dataValidations>
  <pageMargins left="0.25" right="0.25" top="0.75" bottom="0.75" header="0.3" footer="0.3"/>
  <pageSetup scale="75" fitToHeight="2" orientation="portrait" horizontalDpi="4294967292" verticalDpi="4294967292" r:id="rId1"/>
  <headerFooter alignWithMargins="0">
    <oddFooter>&amp;L&amp;D</oddFoot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
  <sheetViews>
    <sheetView workbookViewId="0">
      <selection activeCell="D2" sqref="D2"/>
    </sheetView>
  </sheetViews>
  <sheetFormatPr defaultColWidth="11.42578125" defaultRowHeight="12"/>
  <cols>
    <col min="1" max="256" width="9.140625" customWidth="1"/>
  </cols>
  <sheetData>
    <row r="1" spans="1:47" ht="36">
      <c r="A1" s="18" t="s">
        <v>31</v>
      </c>
      <c r="B1" s="18" t="s">
        <v>32</v>
      </c>
      <c r="C1" s="18" t="s">
        <v>33</v>
      </c>
      <c r="D1" s="18" t="s">
        <v>34</v>
      </c>
      <c r="E1" s="18" t="s">
        <v>35</v>
      </c>
      <c r="F1" s="18" t="s">
        <v>36</v>
      </c>
      <c r="G1" s="18" t="s">
        <v>37</v>
      </c>
      <c r="H1" s="18" t="s">
        <v>38</v>
      </c>
      <c r="I1" s="18" t="s">
        <v>39</v>
      </c>
      <c r="J1" s="18" t="s">
        <v>40</v>
      </c>
      <c r="K1" s="18" t="s">
        <v>41</v>
      </c>
      <c r="L1" s="18" t="s">
        <v>42</v>
      </c>
      <c r="M1" s="18" t="s">
        <v>43</v>
      </c>
      <c r="N1" s="18" t="s">
        <v>44</v>
      </c>
      <c r="O1" s="18" t="s">
        <v>45</v>
      </c>
      <c r="P1" s="18" t="s">
        <v>46</v>
      </c>
      <c r="Q1" s="18" t="s">
        <v>47</v>
      </c>
      <c r="R1" s="18" t="s">
        <v>48</v>
      </c>
      <c r="S1" s="18" t="s">
        <v>49</v>
      </c>
      <c r="T1" s="18" t="s">
        <v>50</v>
      </c>
      <c r="U1" s="18" t="s">
        <v>51</v>
      </c>
      <c r="V1" s="18" t="s">
        <v>52</v>
      </c>
      <c r="W1" s="18" t="s">
        <v>53</v>
      </c>
      <c r="X1" s="18" t="s">
        <v>54</v>
      </c>
      <c r="Y1" s="18" t="s">
        <v>55</v>
      </c>
      <c r="Z1" s="18" t="s">
        <v>56</v>
      </c>
      <c r="AA1" s="18" t="s">
        <v>57</v>
      </c>
      <c r="AB1" s="18" t="s">
        <v>58</v>
      </c>
      <c r="AC1" s="18" t="s">
        <v>59</v>
      </c>
      <c r="AD1" s="18" t="s">
        <v>60</v>
      </c>
      <c r="AE1" s="18" t="s">
        <v>61</v>
      </c>
      <c r="AF1" s="18" t="s">
        <v>62</v>
      </c>
      <c r="AG1" s="18" t="s">
        <v>63</v>
      </c>
      <c r="AH1" s="18" t="s">
        <v>64</v>
      </c>
      <c r="AI1" s="18" t="s">
        <v>65</v>
      </c>
      <c r="AJ1" s="18" t="s">
        <v>66</v>
      </c>
      <c r="AK1" s="18" t="s">
        <v>67</v>
      </c>
      <c r="AL1" s="18" t="s">
        <v>68</v>
      </c>
      <c r="AM1" s="18" t="s">
        <v>69</v>
      </c>
      <c r="AN1" s="18" t="s">
        <v>70</v>
      </c>
      <c r="AO1" s="18" t="s">
        <v>71</v>
      </c>
      <c r="AP1" s="18" t="s">
        <v>72</v>
      </c>
      <c r="AQ1" s="18" t="s">
        <v>73</v>
      </c>
      <c r="AR1" s="18" t="s">
        <v>74</v>
      </c>
      <c r="AS1" s="18" t="s">
        <v>75</v>
      </c>
      <c r="AT1" s="18" t="s">
        <v>76</v>
      </c>
      <c r="AU1" s="18" t="s">
        <v>77</v>
      </c>
    </row>
    <row r="2" spans="1:47" s="17" customFormat="1">
      <c r="B2" s="17">
        <f>Measurements!F57</f>
        <v>0</v>
      </c>
      <c r="C2" s="17" t="str">
        <f>Measurements!F46</f>
        <v>Y / N</v>
      </c>
      <c r="D2" s="17" t="str">
        <f>Measurements!F47</f>
        <v>Y / N</v>
      </c>
      <c r="E2" s="17">
        <f>'Static Info'!B37</f>
        <v>0</v>
      </c>
      <c r="F2" s="17">
        <f>Measurements!F56</f>
        <v>0</v>
      </c>
      <c r="G2" s="17" t="str">
        <f>Measurements!F40</f>
        <v>Y / N</v>
      </c>
      <c r="H2" s="17" t="str">
        <f>Measurements!F41</f>
        <v>Y / N</v>
      </c>
      <c r="I2" s="17" t="str">
        <f>'Static Info'!B4</f>
        <v xml:space="preserve"> </v>
      </c>
      <c r="J2" s="17" t="str">
        <f>Measurements!F23</f>
        <v>Y / N</v>
      </c>
      <c r="K2" s="17" t="str">
        <f>Measurements!F17</f>
        <v>Y / N</v>
      </c>
      <c r="L2" s="17" t="str">
        <f>Measurements!F22</f>
        <v>Y / N</v>
      </c>
      <c r="M2" s="17" t="str">
        <f>Measurements!F21</f>
        <v>Y / N</v>
      </c>
      <c r="N2" s="17" t="str">
        <f>Measurements!F20</f>
        <v>Y / N</v>
      </c>
      <c r="O2" s="17" t="str">
        <f>Measurements!F23</f>
        <v>Y / N</v>
      </c>
      <c r="P2" s="17" t="str">
        <f>Measurements!F19</f>
        <v>Y / N</v>
      </c>
      <c r="Q2" s="17" t="str">
        <f>Measurements!F48</f>
        <v>Y / N</v>
      </c>
      <c r="R2" s="17" t="str">
        <f>Measurements!F49</f>
        <v>Y / N</v>
      </c>
      <c r="S2" s="17" t="str">
        <f>Measurements!F35</f>
        <v>Y / N</v>
      </c>
      <c r="T2" s="17" t="str">
        <f>Measurements!F36</f>
        <v>Y / N</v>
      </c>
      <c r="U2" s="17" t="str">
        <f>Measurements!F43</f>
        <v>Y / N</v>
      </c>
      <c r="V2" s="17">
        <f>'Static Info'!B31</f>
        <v>0</v>
      </c>
      <c r="W2" s="17">
        <f>'Static Info'!B33</f>
        <v>0</v>
      </c>
      <c r="X2" s="17">
        <f>'Static Info'!B32</f>
        <v>0</v>
      </c>
      <c r="Y2" s="17">
        <f>'Static Info'!B36</f>
        <v>0</v>
      </c>
      <c r="Z2" s="17">
        <f>'Static Info'!B34</f>
        <v>0</v>
      </c>
      <c r="AA2" s="17" t="str">
        <f>Measurements!F42</f>
        <v>Y / N</v>
      </c>
      <c r="AB2" s="17" t="str">
        <f>Measurements!F39</f>
        <v>Y / N</v>
      </c>
      <c r="AC2" s="17" t="e">
        <f>Measurements!#REF!</f>
        <v>#REF!</v>
      </c>
      <c r="AD2" s="17" t="str">
        <f>Measurements!F27</f>
        <v>Y / N</v>
      </c>
      <c r="AE2" s="17" t="str">
        <f>Measurements!F29</f>
        <v>Y / N</v>
      </c>
      <c r="AG2" s="17" t="str">
        <f>Measurements!F30</f>
        <v>Y / N</v>
      </c>
      <c r="AH2" s="17" t="str">
        <f>Measurements!F28</f>
        <v>Y / N</v>
      </c>
      <c r="AI2" s="17" t="str">
        <f>Measurements!F26</f>
        <v>Y / N</v>
      </c>
      <c r="AJ2" s="17" t="str">
        <f>Measurements!F25</f>
        <v xml:space="preserve"> </v>
      </c>
      <c r="AK2" s="17" t="str">
        <f>Measurements!F45</f>
        <v>Y / N</v>
      </c>
      <c r="AL2" s="17" t="str">
        <f>Measurements!F50</f>
        <v>Y / N</v>
      </c>
      <c r="AM2" s="17" t="str">
        <f>Measurements!F38</f>
        <v>Y / N</v>
      </c>
      <c r="AN2" s="17" t="e">
        <f>Measurements!#REF!</f>
        <v>#REF!</v>
      </c>
      <c r="AO2" s="17" t="str">
        <f>Measurements!F49</f>
        <v>Y / N</v>
      </c>
      <c r="AP2" s="17" t="str">
        <f>Measurements!F16</f>
        <v>Y / N</v>
      </c>
      <c r="AQ2" s="17" t="str">
        <f>Measurements!F15</f>
        <v xml:space="preserve"> </v>
      </c>
      <c r="AR2" s="17" t="str">
        <f>Measurements!F14</f>
        <v xml:space="preserve"> </v>
      </c>
      <c r="AS2" s="17" t="str">
        <f>'Static Info'!B4</f>
        <v xml:space="preserve"> </v>
      </c>
      <c r="AT2" s="17" t="str">
        <f>Measurements!F37</f>
        <v>Y / N</v>
      </c>
      <c r="AU2" s="17" t="str">
        <f>Measurements!F45</f>
        <v>Y / N</v>
      </c>
    </row>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Static Info</vt:lpstr>
      <vt:lpstr>Measurements</vt:lpstr>
      <vt:lpstr>DB input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Lorne Chapman</dc:creator>
  <cp:lastModifiedBy>Tim</cp:lastModifiedBy>
  <cp:lastPrinted>2016-04-12T15:20:21Z</cp:lastPrinted>
  <dcterms:created xsi:type="dcterms:W3CDTF">2002-06-12T20:31:32Z</dcterms:created>
  <dcterms:modified xsi:type="dcterms:W3CDTF">2016-04-26T16:56:32Z</dcterms:modified>
</cp:coreProperties>
</file>